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2\12 мес.2022\Годовой отчет 2022 на Думу до 01.05.2023\Проект отчета об исп.бюджета Черниговского района за 2022\"/>
    </mc:Choice>
  </mc:AlternateContent>
  <bookViews>
    <workbookView xWindow="0" yWindow="0" windowWidth="23040" windowHeight="8544"/>
  </bookViews>
  <sheets>
    <sheet name="Доходы" sheetId="2" r:id="rId1"/>
  </sheets>
  <calcPr calcId="152511"/>
</workbook>
</file>

<file path=xl/calcChain.xml><?xml version="1.0" encoding="utf-8"?>
<calcChain xmlns="http://schemas.openxmlformats.org/spreadsheetml/2006/main">
  <c r="F177" i="2" l="1"/>
  <c r="F178" i="2"/>
  <c r="F179" i="2"/>
  <c r="D152" i="2"/>
  <c r="D137" i="2"/>
  <c r="G17" i="2" l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2" i="2"/>
  <c r="G43" i="2"/>
  <c r="G44" i="2"/>
  <c r="G45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4" i="2"/>
  <c r="G105" i="2"/>
  <c r="G106" i="2"/>
  <c r="G107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5" i="2"/>
  <c r="G126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6" i="2"/>
  <c r="G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80" i="2"/>
  <c r="F16" i="2"/>
  <c r="D131" i="2"/>
  <c r="D132" i="2"/>
  <c r="D133" i="2"/>
  <c r="D134" i="2"/>
  <c r="D135" i="2"/>
  <c r="D136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30" i="2"/>
  <c r="D126" i="2"/>
  <c r="D125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10" i="2"/>
  <c r="D105" i="2"/>
  <c r="D106" i="2"/>
  <c r="D107" i="2"/>
  <c r="D104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72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50" i="2"/>
  <c r="D43" i="2"/>
  <c r="D44" i="2"/>
  <c r="D45" i="2"/>
  <c r="D42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16" i="2"/>
  <c r="F14" i="2"/>
  <c r="D14" i="2"/>
</calcChain>
</file>

<file path=xl/sharedStrings.xml><?xml version="1.0" encoding="utf-8"?>
<sst xmlns="http://schemas.openxmlformats.org/spreadsheetml/2006/main" count="435" uniqueCount="336">
  <si>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</si>
  <si>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</si>
  <si>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</si>
  <si>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</si>
  <si>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</si>
  <si>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</si>
  <si>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</si>
  <si>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</si>
  <si>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в том числе: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</si>
  <si>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</si>
  <si>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</si>
  <si>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</si>
  <si>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</si>
  <si>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</si>
  <si>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</si>
  <si>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</si>
  <si>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</si>
  <si>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</si>
  <si>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</si>
  <si>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</si>
  <si>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</si>
  <si>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</si>
  <si>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182 1 01 02040 01 0000 110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</si>
  <si>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</si>
  <si>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</si>
  <si>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</si>
  <si>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</si>
  <si>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</si>
  <si>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</si>
  <si>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</si>
  <si>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</si>
  <si>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</si>
  <si>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</si>
  <si>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</si>
  <si>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</si>
  <si>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</si>
  <si>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</si>
  <si>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</si>
  <si>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</si>
  <si>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</si>
  <si>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</si>
  <si>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</si>
  <si>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</si>
  <si>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000 1 05 00000 00 0000 000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</si>
  <si>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</si>
  <si>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</si>
  <si>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</si>
  <si>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182 1 05 01011 01 0000 110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</si>
  <si>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</si>
  <si>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</si>
  <si>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</si>
  <si>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</si>
  <si>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182 1 05 01022 01 0000 110</t>
  </si>
  <si>
    <t xml:space="preserve">  Единый налог на вмененный доход для отдельных видов деятельности</t>
  </si>
  <si>
    <t>000 1 05 02000 02 0000 110</t>
  </si>
  <si>
    <t>182 1 05 02010 02 0000 110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</si>
  <si>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</si>
  <si>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</si>
  <si>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</si>
  <si>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</si>
  <si>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</si>
  <si>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</si>
  <si>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182 1 05 04020 02 0000 110</t>
  </si>
  <si>
    <t>000 1 06 00000 00 0000 000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</si>
  <si>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</si>
  <si>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</si>
  <si>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</si>
  <si>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</si>
  <si>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межселенных территорий</t>
  </si>
  <si>
    <t>182 1 06 06033 05 0000 110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</si>
  <si>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</si>
  <si>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</si>
  <si>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</si>
  <si>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</si>
  <si>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</si>
  <si>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</si>
  <si>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</si>
  <si>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</si>
  <si>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</si>
  <si>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</si>
  <si>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</si>
  <si>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005 1 11 05013 05 0000 120</t>
  </si>
  <si>
    <t>779 1 11 05013 05 0000 120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</si>
  <si>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</si>
  <si>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008 1 11 05013 13 0000 120</t>
  </si>
  <si>
    <t>779 1 11 05013 13 0000 120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</si>
  <si>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</si>
  <si>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</si>
  <si>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</si>
  <si>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>005 1 11 05075 05 0000 120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</si>
  <si>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</si>
  <si>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</si>
  <si>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</si>
  <si>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</si>
  <si>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</si>
  <si>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005 1 11 09045 05 0000 120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</si>
  <si>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</si>
  <si>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</si>
  <si>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</si>
  <si>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</si>
  <si>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</si>
  <si>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048 1 12 01010 01 0000 120</t>
  </si>
  <si>
    <t xml:space="preserve">  Плата за сбросы загрязняющих веществ в водные объекты</t>
  </si>
  <si>
    <t>048 1 12 01030 01 0000 120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</si>
  <si>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</si>
  <si>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</si>
  <si>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</si>
  <si>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048 1 12 01041 01 0000 120</t>
  </si>
  <si>
    <t xml:space="preserve">  Плата за размещение твердых коммунальных отходов</t>
  </si>
  <si>
    <t>048 1 12 01042 01 0000 120</t>
  </si>
  <si>
    <t xml:space="preserve">  Плата за пользование водными объектами</t>
  </si>
  <si>
    <t>000 1 12 05000 00 0000 120</t>
  </si>
  <si>
    <t xml:space="preserve">  Плата за пользование водными объектами, находящимися в собственности муниципальных районов</t>
  </si>
  <si>
    <t>005 1 12 05050 05 0000 120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</si>
  <si>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</si>
  <si>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</si>
  <si>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</si>
  <si>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</si>
  <si>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</si>
  <si>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муниципальных районов</t>
  </si>
  <si>
    <t>005 1 13 01995 05 0000 130</t>
  </si>
  <si>
    <t>000 1 13 02000 00 0000 130</t>
  </si>
  <si>
    <t>000 1 13 02990 00 0000 130</t>
  </si>
  <si>
    <t xml:space="preserve">  Прочие доходы от компенсации затрат бюджетов муниципальных районов</t>
  </si>
  <si>
    <t>005 1 13 02995 05 0000 130</t>
  </si>
  <si>
    <t>017 1 13 02995 05 0000 130</t>
  </si>
  <si>
    <t xml:space="preserve">  ДОХОДЫ ОТ ПРОДАЖИ МАТЕРИАЛЬНЫХ И НЕМАТЕРИАЛЬНЫХ АКТИВОВ</t>
  </si>
  <si>
    <t>000 1 14 00000 00 0000 000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</si>
  <si>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</si>
  <si>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</si>
  <si>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</si>
  <si>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</si>
  <si>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005 1 14 02053 05 0000 410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</si>
  <si>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</si>
  <si>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</si>
  <si>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</si>
  <si>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</si>
  <si>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</si>
  <si>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005 1 14 06013 05 0000 430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</si>
  <si>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</si>
  <si>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008 1 14 06013 13 0000 430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</si>
  <si>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</si>
  <si>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</si>
  <si>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</si>
  <si>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</si>
  <si>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</si>
  <si>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</si>
  <si>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785 1 16 01053 01 0000 140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</si>
  <si>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</si>
  <si>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</si>
  <si>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</si>
  <si>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785 1 16 01063 01 0000 140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</si>
  <si>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</si>
  <si>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</si>
  <si>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</si>
  <si>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785 1 16 01073 01 0000 140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</si>
  <si>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</si>
  <si>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</si>
  <si>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</si>
  <si>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785 1 16 01083 01 0000 140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</si>
  <si>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</si>
  <si>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</si>
  <si>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 xml:space="preserve">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</si>
  <si>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785 1 16 01103 01 0000 140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</si>
  <si>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</si>
  <si>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</si>
  <si>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</si>
  <si>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785 1 16 01133 01 0000 140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</si>
  <si>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</si>
  <si>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</si>
  <si>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</si>
  <si>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785 1 16 01143 01 0000 140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</si>
  <si>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</si>
  <si>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</si>
  <si>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</si>
  <si>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785 1 16 01153 01 0000 140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</si>
  <si>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</si>
  <si>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</si>
  <si>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</si>
  <si>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785 1 16 01173 01 0000 140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</si>
  <si>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</si>
  <si>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</si>
  <si>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</si>
  <si>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785 1 16 01193 01 0000 140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</si>
  <si>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</si>
  <si>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</si>
  <si>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</si>
  <si>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785 1 16 01203 01 0000 140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</si>
  <si>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</si>
  <si>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</si>
  <si>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</si>
  <si>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</si>
  <si>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</si>
  <si>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005 1 16 07090 05 0000 140</t>
  </si>
  <si>
    <t>779 1 16 07090 05 0000 140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</si>
  <si>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</si>
  <si>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</si>
  <si>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</si>
  <si>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</si>
  <si>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</si>
  <si>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005 1 16 10032 05 0000 140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</si>
  <si>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</si>
  <si>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</si>
  <si>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</si>
  <si>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005 1 16 10123 01 0000 140</t>
  </si>
  <si>
    <t>188 1 16 10123 01 0000 140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</si>
  <si>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</si>
  <si>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</si>
  <si>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</si>
  <si>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</si>
  <si>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</si>
  <si>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807 1 16 11050 01 0000 140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</si>
  <si>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</si>
  <si>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</si>
  <si>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</si>
  <si>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</si>
  <si>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</si>
  <si>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005 1 17 01050 05 0000 180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</si>
  <si>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</si>
  <si>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</si>
  <si>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</si>
  <si>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</si>
  <si>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</si>
  <si>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</si>
  <si>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</si>
  <si>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</si>
  <si>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003 2 02 15002 05 0000 150</t>
  </si>
  <si>
    <t xml:space="preserve">  Прочие дотации</t>
  </si>
  <si>
    <t>000 2 02 19999 00 0000 150</t>
  </si>
  <si>
    <t xml:space="preserve">  Прочие дотации бюджетам муниципальных районов</t>
  </si>
  <si>
    <t>003 2 02 19999 05 0000 150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</si>
  <si>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</si>
  <si>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</si>
  <si>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</si>
  <si>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000 2 02 25097 00 0000 150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</si>
  <si>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</si>
  <si>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017 2 02 25097 05 0000 150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</si>
  <si>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</si>
  <si>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</si>
  <si>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</si>
  <si>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005 2 02 25467 05 0000 150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</si>
  <si>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</si>
  <si>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</si>
  <si>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</si>
  <si>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005 2 02 25497 05 0000 150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</si>
  <si>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</si>
  <si>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</si>
  <si>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</si>
  <si>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005 2 02 25519 05 0000 150</t>
  </si>
  <si>
    <t xml:space="preserve">  Субсидии бюджетам на реализацию мероприятий по модернизации школьных систем образования</t>
  </si>
  <si>
    <t>000 2 02 25750 00 0000 150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</si>
  <si>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</si>
  <si>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>017 2 02 25750 05 0000 150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</si>
  <si>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</si>
  <si>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</si>
  <si>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</si>
  <si>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003 2 02 29999 05 0000 150</t>
  </si>
  <si>
    <t>005 2 02 29999 05 0000 150</t>
  </si>
  <si>
    <t>017 2 02 29999 05 0000 150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</si>
  <si>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</si>
  <si>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</si>
  <si>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</si>
  <si>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</si>
  <si>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</si>
  <si>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003 2 02 30024 05 0000 150</t>
  </si>
  <si>
    <t>005 2 02 30024 05 0000 150</t>
  </si>
  <si>
    <t>017 2 02 30024 05 0000 150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</si>
  <si>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</si>
  <si>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</si>
  <si>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</si>
  <si>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017 2 02 30029 05 0000 150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</si>
  <si>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</si>
  <si>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</si>
  <si>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</si>
  <si>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005 2 02 35082 05 0000 150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</si>
  <si>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</si>
  <si>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</si>
  <si>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</si>
  <si>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005 2 02 35120 05 0000 150</t>
  </si>
  <si>
    <t xml:space="preserve">  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</si>
  <si>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000 2 02 35304 00 0000 150</t>
  </si>
  <si>
    <t xml:space="preserve">  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</si>
  <si>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017 2 02 35304 05 0000 150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</si>
  <si>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</si>
  <si>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</si>
  <si>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</si>
  <si>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005 2 02 35930 05 0000 150</t>
  </si>
  <si>
    <t xml:space="preserve">  Единая субвенция местным бюджетам из бюджета субъекта Российской Федерации</t>
  </si>
  <si>
    <t>000 2 02 36900 00 0000 150</t>
  </si>
  <si>
    <t xml:space="preserve">  Единая субвенция бюджетам муниципальных районов из бюджета субъекта Российской Федерации</t>
  </si>
  <si>
    <t>005 2 02 36900 05 0000 150</t>
  </si>
  <si>
    <t xml:space="preserve">  Прочие субвенции</t>
  </si>
  <si>
    <t>000 2 02 39999 00 0000 150</t>
  </si>
  <si>
    <t xml:space="preserve">  Прочие субвенции бюджетам муниципальных районов</t>
  </si>
  <si>
    <t>005 2 02 39999 05 0000 150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</si>
  <si>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</si>
  <si>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</si>
  <si>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</si>
  <si>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</si>
  <si>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</si>
  <si>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017 2 02 45303 05 0000 150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</si>
  <si>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</si>
  <si>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</si>
  <si>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муниципальных районов</t>
  </si>
  <si>
    <t>000 2 07 05000 05 0000 150</t>
  </si>
  <si>
    <t>017 2 07 05030 05 0000 150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</si>
  <si>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</si>
  <si>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</si>
  <si>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</si>
  <si>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</si>
  <si>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003 2 19 60010 05 0000 150</t>
  </si>
  <si>
    <t>017 2 19 60010 05 0000 150</t>
  </si>
  <si>
    <t xml:space="preserve">  НАЛОГОВЫЕ И НЕНАЛОГОВЫЕ ДОХОДЫ  </t>
  </si>
  <si>
    <t xml:space="preserve">  НАЛОГИ НА СОВОКУПНЫЙ ДОХОД</t>
  </si>
  <si>
    <t xml:space="preserve">  Налог, взимаемый в связи с применением упрощенной системы налогообложения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</si>
  <si>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 </t>
  </si>
  <si>
    <t xml:space="preserve">  НАЛОГИ НА ИМУЩЕСТВО </t>
  </si>
  <si>
    <t xml:space="preserve">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</si>
  <si>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 </t>
  </si>
  <si>
    <t xml:space="preserve">   Доходы от компенсации затрат государства</t>
  </si>
  <si>
    <t xml:space="preserve">    Прочие доходы от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</si>
  <si>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 </t>
  </si>
  <si>
    <t xml:space="preserve">  ДОХОДЫ ОТ ОКАЗАНИЯ ПЛАТНЫХ УСЛУГ И КОМПЕНСАЦИИ ЗАТРАТ ГОСУДАРСТВА </t>
  </si>
  <si>
    <t xml:space="preserve">   ШТРАФЫ, САНКЦИИ, ВОЗМЕЩЕНИЕ УЩЕРБА</t>
  </si>
  <si>
    <t xml:space="preserve">  БЕЗВОЗМЕЗДНЫЕ ПОСТУПЛЕНИЯ </t>
  </si>
  <si>
    <t xml:space="preserve"> ВОЗВРАТ ОСТАТКОВ СУБСИДИЙ, СУБВЕНЦИЙ И ИНЫХ МЕЖБЮДЖЕТНЫХ ТРАНСФЕРТОВ, ИМЕЮЩИХ ЦЕЛЕВОЕ НАЗНАЧЕНИЕ, ПРОШЛЫХ ЛЕТ  </t>
  </si>
  <si>
    <t>ПРОЕКТ</t>
  </si>
  <si>
    <t>тыс. руб.</t>
  </si>
  <si>
    <t>Процент исполнения</t>
  </si>
  <si>
    <t xml:space="preserve">к решению Думы </t>
  </si>
  <si>
    <t>Черниговского района</t>
  </si>
  <si>
    <t>от "_____" ___________2023г. № _____ -НПА</t>
  </si>
  <si>
    <t>3</t>
  </si>
  <si>
    <t>Приложение 2</t>
  </si>
  <si>
    <t xml:space="preserve">Доходы Черниговского района </t>
  </si>
  <si>
    <t>по кодам классификации доходов бюджета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</si>
</sst>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6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1" fillId="0" borderId="5" xfId="32" applyNumberFormat="1" applyProtection="1"/>
    <xf numFmtId="0" fontId="1" fillId="0" borderId="1" xfId="31" applyNumberFormat="1" applyBorder="1" applyProtection="1"/>
    <xf numFmtId="0" fontId="1" fillId="0" borderId="1" xfId="32" applyNumberFormat="1" applyBorder="1" applyProtection="1"/>
    <xf numFmtId="49" fontId="14" fillId="0" borderId="1" xfId="27" applyNumberFormat="1" applyFont="1" applyBorder="1" applyAlignment="1" applyProtection="1">
      <alignment horizontal="right"/>
    </xf>
    <xf numFmtId="0" fontId="15" fillId="0" borderId="0" xfId="0" applyFont="1" applyAlignment="1">
      <alignment horizontal="center"/>
    </xf>
    <xf numFmtId="0" fontId="16" fillId="0" borderId="1" xfId="2" applyFont="1" applyBorder="1" applyAlignment="1">
      <alignment horizontal="center"/>
    </xf>
    <xf numFmtId="0" fontId="3" fillId="0" borderId="1" xfId="16" applyNumberFormat="1" applyBorder="1" applyProtection="1">
      <alignment horizontal="left"/>
    </xf>
    <xf numFmtId="0" fontId="3" fillId="0" borderId="1" xfId="10" applyNumberFormat="1" applyBorder="1" applyProtection="1"/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49" fontId="3" fillId="0" borderId="1" xfId="17" applyNumberFormat="1" applyBorder="1" applyProtection="1"/>
    <xf numFmtId="49" fontId="3" fillId="0" borderId="1" xfId="18" applyNumberFormat="1" applyBorder="1" applyProtection="1">
      <alignment horizontal="right" vertical="center"/>
    </xf>
    <xf numFmtId="49" fontId="3" fillId="0" borderId="1" xfId="19" applyNumberFormat="1" applyBorder="1" applyProtection="1">
      <alignment horizontal="center" vertical="center"/>
    </xf>
    <xf numFmtId="0" fontId="3" fillId="0" borderId="1" xfId="24" applyNumberFormat="1" applyBorder="1" applyProtection="1">
      <alignment horizontal="left"/>
    </xf>
    <xf numFmtId="49" fontId="3" fillId="0" borderId="1" xfId="25" applyNumberFormat="1" applyBorder="1" applyProtection="1"/>
    <xf numFmtId="49" fontId="3" fillId="0" borderId="1" xfId="26" applyNumberFormat="1" applyBorder="1" applyProtection="1"/>
    <xf numFmtId="0" fontId="18" fillId="0" borderId="1" xfId="1" applyNumberFormat="1" applyFont="1" applyAlignment="1" applyProtection="1">
      <alignment horizontal="right"/>
    </xf>
    <xf numFmtId="0" fontId="18" fillId="0" borderId="1" xfId="2" applyFont="1" applyAlignment="1">
      <alignment horizontal="right"/>
    </xf>
    <xf numFmtId="0" fontId="18" fillId="0" borderId="1" xfId="7" applyNumberFormat="1" applyFont="1" applyBorder="1" applyAlignment="1" applyProtection="1">
      <alignment horizontal="right"/>
    </xf>
    <xf numFmtId="0" fontId="18" fillId="0" borderId="1" xfId="1" applyNumberFormat="1" applyFont="1" applyBorder="1" applyProtection="1"/>
    <xf numFmtId="0" fontId="18" fillId="0" borderId="1" xfId="1" applyNumberFormat="1" applyFont="1" applyAlignment="1" applyProtection="1"/>
    <xf numFmtId="0" fontId="16" fillId="0" borderId="1" xfId="5" applyNumberFormat="1" applyFont="1" applyBorder="1" applyProtection="1"/>
    <xf numFmtId="0" fontId="16" fillId="0" borderId="1" xfId="6" applyNumberFormat="1" applyFont="1" applyBorder="1" applyProtection="1"/>
    <xf numFmtId="0" fontId="16" fillId="0" borderId="1" xfId="7" applyNumberFormat="1" applyFont="1" applyBorder="1" applyProtection="1"/>
    <xf numFmtId="0" fontId="18" fillId="0" borderId="1" xfId="11" applyNumberFormat="1" applyFont="1" applyBorder="1" applyProtection="1">
      <alignment horizontal="right"/>
    </xf>
    <xf numFmtId="0" fontId="16" fillId="0" borderId="1" xfId="7" applyNumberFormat="1" applyFont="1" applyBorder="1" applyAlignment="1" applyProtection="1"/>
    <xf numFmtId="0" fontId="18" fillId="0" borderId="1" xfId="10" applyNumberFormat="1" applyFont="1" applyBorder="1" applyProtection="1"/>
    <xf numFmtId="0" fontId="3" fillId="0" borderId="36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49" fontId="13" fillId="0" borderId="40" xfId="38" applyNumberFormat="1" applyFont="1" applyBorder="1" applyProtection="1">
      <alignment horizontal="center"/>
    </xf>
    <xf numFmtId="4" fontId="13" fillId="0" borderId="37" xfId="39" applyNumberFormat="1" applyFont="1" applyBorder="1" applyProtection="1">
      <alignment horizontal="right" shrinkToFit="1"/>
    </xf>
    <xf numFmtId="4" fontId="13" fillId="0" borderId="41" xfId="39" applyNumberFormat="1" applyFont="1" applyBorder="1" applyProtection="1">
      <alignment horizontal="right" shrinkToFit="1"/>
    </xf>
    <xf numFmtId="49" fontId="3" fillId="0" borderId="42" xfId="42" applyNumberFormat="1" applyBorder="1" applyProtection="1">
      <alignment horizontal="center"/>
    </xf>
    <xf numFmtId="4" fontId="3" fillId="0" borderId="20" xfId="43" applyNumberFormat="1" applyBorder="1" applyProtection="1">
      <alignment horizontal="right" shrinkToFit="1"/>
    </xf>
    <xf numFmtId="4" fontId="3" fillId="0" borderId="43" xfId="43" applyNumberFormat="1" applyBorder="1" applyProtection="1">
      <alignment horizontal="right" shrinkToFit="1"/>
    </xf>
    <xf numFmtId="49" fontId="3" fillId="0" borderId="44" xfId="46" applyNumberFormat="1" applyBorder="1" applyProtection="1">
      <alignment horizontal="center"/>
    </xf>
    <xf numFmtId="4" fontId="3" fillId="0" borderId="23" xfId="47" applyNumberFormat="1" applyBorder="1" applyProtection="1">
      <alignment horizontal="right" shrinkToFit="1"/>
    </xf>
    <xf numFmtId="4" fontId="3" fillId="0" borderId="45" xfId="47" applyNumberFormat="1" applyBorder="1" applyProtection="1">
      <alignment horizontal="right" shrinkToFit="1"/>
    </xf>
    <xf numFmtId="49" fontId="3" fillId="0" borderId="46" xfId="46" applyNumberFormat="1" applyBorder="1" applyProtection="1">
      <alignment horizontal="center"/>
    </xf>
    <xf numFmtId="4" fontId="3" fillId="0" borderId="47" xfId="47" applyNumberFormat="1" applyBorder="1" applyProtection="1">
      <alignment horizontal="right" shrinkToFit="1"/>
    </xf>
    <xf numFmtId="4" fontId="3" fillId="0" borderId="48" xfId="47" applyNumberFormat="1" applyBorder="1" applyProtection="1">
      <alignment horizontal="right" shrinkToFit="1"/>
    </xf>
    <xf numFmtId="0" fontId="3" fillId="0" borderId="20" xfId="33" applyNumberFormat="1" applyBorder="1" applyProtection="1">
      <alignment horizontal="center" vertical="center"/>
    </xf>
    <xf numFmtId="0" fontId="3" fillId="0" borderId="5" xfId="40" applyNumberFormat="1" applyBorder="1" applyProtection="1">
      <alignment horizontal="left" wrapText="1"/>
    </xf>
    <xf numFmtId="0" fontId="13" fillId="0" borderId="39" xfId="36" applyNumberFormat="1" applyFont="1" applyBorder="1" applyProtection="1">
      <alignment horizontal="left" wrapText="1"/>
    </xf>
    <xf numFmtId="0" fontId="16" fillId="0" borderId="1" xfId="2" applyNumberFormat="1" applyFont="1" applyBorder="1" applyProtection="1">
      <alignment horizontal="center"/>
    </xf>
    <xf numFmtId="0" fontId="16" fillId="0" borderId="1" xfId="2" applyFont="1" applyBorder="1">
      <alignment horizontal="center"/>
    </xf>
    <xf numFmtId="0" fontId="3" fillId="0" borderId="37" xfId="29" applyNumberFormat="1" applyBorder="1" applyProtection="1">
      <alignment horizontal="center" vertical="top" wrapText="1"/>
    </xf>
    <xf numFmtId="0" fontId="3" fillId="0" borderId="13" xfId="29" applyBorder="1">
      <alignment horizontal="center" vertical="top" wrapText="1"/>
    </xf>
    <xf numFmtId="49" fontId="3" fillId="0" borderId="37" xfId="30" applyNumberFormat="1" applyBorder="1" applyProtection="1">
      <alignment horizontal="center" vertical="top" wrapText="1"/>
    </xf>
    <xf numFmtId="49" fontId="3" fillId="0" borderId="13" xfId="30" applyBorder="1">
      <alignment horizontal="center" vertical="top" wrapText="1"/>
    </xf>
    <xf numFmtId="49" fontId="3" fillId="0" borderId="38" xfId="30" applyNumberFormat="1" applyBorder="1" applyProtection="1">
      <alignment horizontal="center" vertical="top" wrapText="1"/>
    </xf>
    <xf numFmtId="49" fontId="3" fillId="0" borderId="34" xfId="30" applyBorder="1">
      <alignment horizontal="center" vertical="top" wrapText="1"/>
    </xf>
    <xf numFmtId="0" fontId="14" fillId="0" borderId="13" xfId="29" applyNumberFormat="1" applyFont="1" applyProtection="1">
      <alignment horizontal="center" vertical="top" wrapText="1"/>
    </xf>
    <xf numFmtId="0" fontId="14" fillId="0" borderId="13" xfId="29" applyFont="1">
      <alignment horizontal="center" vertical="top" wrapText="1"/>
    </xf>
    <xf numFmtId="0" fontId="18" fillId="0" borderId="1" xfId="10" applyNumberFormat="1" applyFont="1" applyBorder="1" applyAlignment="1" applyProtection="1"/>
    <xf numFmtId="0" fontId="17" fillId="0" borderId="0" xfId="0" applyFont="1" applyAlignment="1"/>
    <xf numFmtId="0" fontId="16" fillId="0" borderId="1" xfId="16" applyNumberFormat="1" applyFont="1" applyAlignment="1" applyProtection="1">
      <alignment horizontal="center"/>
    </xf>
    <xf numFmtId="0" fontId="0" fillId="0" borderId="0" xfId="0" applyAlignme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topLeftCell="A167" zoomScaleNormal="100" zoomScaleSheetLayoutView="100" workbookViewId="0">
      <selection activeCell="F178" sqref="F178"/>
    </sheetView>
  </sheetViews>
  <sheetFormatPr defaultRowHeight="14.4" x14ac:dyDescent="0.3"/>
  <cols>
    <col min="1" max="1" width="50.77734375" style="1" customWidth="1"/>
    <col min="2" max="2" width="20" style="1" customWidth="1"/>
    <col min="3" max="3" width="13.5546875" style="1" hidden="1" customWidth="1"/>
    <col min="4" max="4" width="13.44140625" style="1" customWidth="1"/>
    <col min="5" max="5" width="12.77734375" style="1" hidden="1" customWidth="1"/>
    <col min="6" max="6" width="12.77734375" style="1" customWidth="1"/>
    <col min="7" max="7" width="13.77734375" style="1" customWidth="1"/>
    <col min="8" max="8" width="10.21875" style="1" customWidth="1"/>
    <col min="9" max="16384" width="8.88671875" style="1"/>
  </cols>
  <sheetData>
    <row r="1" spans="1:8" ht="15.6" customHeight="1" x14ac:dyDescent="0.3">
      <c r="A1" s="24" t="s">
        <v>326</v>
      </c>
      <c r="B1" s="24"/>
      <c r="C1" s="24"/>
      <c r="D1" s="24"/>
      <c r="E1" s="24"/>
      <c r="F1" s="24"/>
      <c r="G1" s="24"/>
      <c r="H1" s="2"/>
    </row>
    <row r="2" spans="1:8" ht="14.1" customHeight="1" x14ac:dyDescent="0.3">
      <c r="A2" s="51"/>
      <c r="B2" s="52"/>
      <c r="C2" s="52"/>
      <c r="D2" s="52"/>
      <c r="E2" s="52"/>
      <c r="F2" s="25"/>
      <c r="G2" s="21" t="s">
        <v>333</v>
      </c>
      <c r="H2" s="3"/>
    </row>
    <row r="3" spans="1:8" ht="14.1" customHeight="1" x14ac:dyDescent="0.3">
      <c r="A3" s="26"/>
      <c r="B3" s="27"/>
      <c r="C3" s="27"/>
      <c r="D3" s="27"/>
      <c r="E3" s="28"/>
      <c r="F3" s="10"/>
      <c r="G3" s="22" t="s">
        <v>329</v>
      </c>
      <c r="H3" s="13"/>
    </row>
    <row r="4" spans="1:8" ht="14.1" customHeight="1" x14ac:dyDescent="0.3">
      <c r="A4" s="24"/>
      <c r="B4" s="24"/>
      <c r="C4" s="24"/>
      <c r="D4" s="24"/>
      <c r="E4" s="29"/>
      <c r="F4" s="30"/>
      <c r="G4" s="23" t="s">
        <v>330</v>
      </c>
      <c r="H4" s="14"/>
    </row>
    <row r="5" spans="1:8" ht="14.1" customHeight="1" x14ac:dyDescent="0.3">
      <c r="A5" s="31"/>
      <c r="B5" s="31"/>
      <c r="C5" s="31"/>
      <c r="D5" s="61" t="s">
        <v>331</v>
      </c>
      <c r="E5" s="62"/>
      <c r="F5" s="62"/>
      <c r="G5" s="62"/>
      <c r="H5" s="14"/>
    </row>
    <row r="6" spans="1:8" ht="14.1" customHeight="1" x14ac:dyDescent="0.3">
      <c r="A6" s="11"/>
      <c r="B6" s="11"/>
      <c r="C6" s="15"/>
      <c r="D6" s="15"/>
      <c r="E6" s="16"/>
      <c r="F6" s="16"/>
      <c r="G6" s="17"/>
      <c r="H6" s="14"/>
    </row>
    <row r="7" spans="1:8" ht="16.2" customHeight="1" x14ac:dyDescent="0.3">
      <c r="A7" s="63" t="s">
        <v>334</v>
      </c>
      <c r="B7" s="64"/>
      <c r="C7" s="64"/>
      <c r="D7" s="64"/>
      <c r="E7" s="64"/>
      <c r="F7" s="64"/>
      <c r="G7" s="64"/>
      <c r="H7" s="9"/>
    </row>
    <row r="8" spans="1:8" ht="15.75" customHeight="1" x14ac:dyDescent="0.3">
      <c r="A8" s="63" t="s">
        <v>335</v>
      </c>
      <c r="B8" s="64"/>
      <c r="C8" s="64"/>
      <c r="D8" s="64"/>
      <c r="E8" s="64"/>
      <c r="F8" s="64"/>
      <c r="G8" s="64"/>
      <c r="H8" s="9"/>
    </row>
    <row r="9" spans="1:8" ht="14.1" customHeight="1" x14ac:dyDescent="0.3">
      <c r="A9" s="12"/>
      <c r="B9" s="18"/>
      <c r="C9" s="19"/>
      <c r="D9" s="19"/>
      <c r="E9" s="20"/>
      <c r="F9" s="20"/>
      <c r="G9" s="8" t="s">
        <v>327</v>
      </c>
      <c r="H9" s="14"/>
    </row>
    <row r="10" spans="1:8" ht="12.9" customHeight="1" x14ac:dyDescent="0.3">
      <c r="A10" s="53" t="s">
        <v>0</v>
      </c>
      <c r="B10" s="53" t="s">
        <v>1</v>
      </c>
      <c r="C10" s="55" t="s">
        <v>2</v>
      </c>
      <c r="D10" s="55" t="s">
        <v>2</v>
      </c>
      <c r="E10" s="57" t="s">
        <v>3</v>
      </c>
      <c r="F10" s="57" t="s">
        <v>3</v>
      </c>
      <c r="G10" s="59" t="s">
        <v>328</v>
      </c>
      <c r="H10" s="6"/>
    </row>
    <row r="11" spans="1:8" ht="12" customHeight="1" x14ac:dyDescent="0.3">
      <c r="A11" s="54"/>
      <c r="B11" s="54"/>
      <c r="C11" s="56"/>
      <c r="D11" s="56"/>
      <c r="E11" s="58"/>
      <c r="F11" s="58"/>
      <c r="G11" s="60"/>
      <c r="H11" s="7"/>
    </row>
    <row r="12" spans="1:8" ht="14.25" customHeight="1" x14ac:dyDescent="0.3">
      <c r="A12" s="54"/>
      <c r="B12" s="54"/>
      <c r="C12" s="56"/>
      <c r="D12" s="56"/>
      <c r="E12" s="58"/>
      <c r="F12" s="58"/>
      <c r="G12" s="60"/>
      <c r="H12" s="7"/>
    </row>
    <row r="13" spans="1:8" ht="14.25" customHeight="1" x14ac:dyDescent="0.3">
      <c r="A13" s="48">
        <v>1</v>
      </c>
      <c r="B13" s="33">
        <v>2</v>
      </c>
      <c r="C13" s="34"/>
      <c r="D13" s="34" t="s">
        <v>332</v>
      </c>
      <c r="E13" s="34"/>
      <c r="F13" s="34" t="s">
        <v>4</v>
      </c>
      <c r="G13" s="35" t="s">
        <v>5</v>
      </c>
      <c r="H13" s="5"/>
    </row>
    <row r="14" spans="1:8" ht="17.25" customHeight="1" x14ac:dyDescent="0.3">
      <c r="A14" s="50" t="s">
        <v>6</v>
      </c>
      <c r="B14" s="36" t="s">
        <v>7</v>
      </c>
      <c r="C14" s="37">
        <v>1362361932.79</v>
      </c>
      <c r="D14" s="37">
        <f>C14/1000</f>
        <v>1362361.93279</v>
      </c>
      <c r="E14" s="37">
        <v>1394629774.22</v>
      </c>
      <c r="F14" s="37">
        <f>E14/1000</f>
        <v>1394629.77422</v>
      </c>
      <c r="G14" s="38">
        <f>F14/D14*100</f>
        <v>102.3685219509854</v>
      </c>
      <c r="H14" s="7"/>
    </row>
    <row r="15" spans="1:8" ht="15" customHeight="1" x14ac:dyDescent="0.3">
      <c r="A15" s="49" t="s">
        <v>8</v>
      </c>
      <c r="B15" s="39"/>
      <c r="C15" s="40"/>
      <c r="D15" s="40"/>
      <c r="E15" s="40"/>
      <c r="F15" s="40"/>
      <c r="G15" s="41"/>
      <c r="H15" s="7"/>
    </row>
    <row r="16" spans="1:8" x14ac:dyDescent="0.3">
      <c r="A16" s="32" t="s">
        <v>312</v>
      </c>
      <c r="B16" s="42" t="s">
        <v>9</v>
      </c>
      <c r="C16" s="43">
        <v>515949000</v>
      </c>
      <c r="D16" s="43">
        <f>C16/1000</f>
        <v>515949</v>
      </c>
      <c r="E16" s="43">
        <v>562861384.88</v>
      </c>
      <c r="F16" s="43">
        <f>E16/1000</f>
        <v>562861.38488000003</v>
      </c>
      <c r="G16" s="44">
        <f>F16/D16*100</f>
        <v>109.0924461293655</v>
      </c>
      <c r="H16" s="7"/>
    </row>
    <row r="17" spans="1:8" x14ac:dyDescent="0.3">
      <c r="A17" s="32" t="s">
        <v>10</v>
      </c>
      <c r="B17" s="42" t="s">
        <v>11</v>
      </c>
      <c r="C17" s="43">
        <v>432411000</v>
      </c>
      <c r="D17" s="43">
        <f t="shared" ref="D17:D38" si="0">C17/1000</f>
        <v>432411</v>
      </c>
      <c r="E17" s="43">
        <v>471177236.70999998</v>
      </c>
      <c r="F17" s="43">
        <f t="shared" ref="F17:F80" si="1">E17/1000</f>
        <v>471177.23670999997</v>
      </c>
      <c r="G17" s="44">
        <f t="shared" ref="G17:G80" si="2">F17/D17*100</f>
        <v>108.96513657376894</v>
      </c>
      <c r="H17" s="7"/>
    </row>
    <row r="18" spans="1:8" x14ac:dyDescent="0.3">
      <c r="A18" s="32" t="s">
        <v>12</v>
      </c>
      <c r="B18" s="42" t="s">
        <v>13</v>
      </c>
      <c r="C18" s="43">
        <v>432411000</v>
      </c>
      <c r="D18" s="43">
        <f t="shared" si="0"/>
        <v>432411</v>
      </c>
      <c r="E18" s="43">
        <v>471177236.70999998</v>
      </c>
      <c r="F18" s="43">
        <f t="shared" si="1"/>
        <v>471177.23670999997</v>
      </c>
      <c r="G18" s="44">
        <f t="shared" si="2"/>
        <v>108.96513657376894</v>
      </c>
      <c r="H18" s="7"/>
    </row>
    <row r="19" spans="1:8" ht="52.2" x14ac:dyDescent="0.3">
      <c r="A19" s="32" t="s">
        <v>14</v>
      </c>
      <c r="B19" s="42" t="s">
        <v>15</v>
      </c>
      <c r="C19" s="43">
        <v>428611000</v>
      </c>
      <c r="D19" s="43">
        <f t="shared" si="0"/>
        <v>428611</v>
      </c>
      <c r="E19" s="43">
        <v>466373204.44999999</v>
      </c>
      <c r="F19" s="43">
        <f t="shared" si="1"/>
        <v>466373.20444999996</v>
      </c>
      <c r="G19" s="44">
        <f t="shared" si="2"/>
        <v>108.81036754772975</v>
      </c>
      <c r="H19" s="7"/>
    </row>
    <row r="20" spans="1:8" ht="72.599999999999994" x14ac:dyDescent="0.3">
      <c r="A20" s="32" t="s">
        <v>17</v>
      </c>
      <c r="B20" s="42" t="s">
        <v>18</v>
      </c>
      <c r="C20" s="43">
        <v>1000000</v>
      </c>
      <c r="D20" s="43">
        <f t="shared" si="0"/>
        <v>1000</v>
      </c>
      <c r="E20" s="43">
        <v>1961714.5</v>
      </c>
      <c r="F20" s="43">
        <f t="shared" si="1"/>
        <v>1961.7145</v>
      </c>
      <c r="G20" s="44">
        <f t="shared" si="2"/>
        <v>196.17144999999999</v>
      </c>
      <c r="H20" s="7"/>
    </row>
    <row r="21" spans="1:8" ht="31.8" x14ac:dyDescent="0.3">
      <c r="A21" s="32" t="s">
        <v>19</v>
      </c>
      <c r="B21" s="42" t="s">
        <v>20</v>
      </c>
      <c r="C21" s="43">
        <v>2750000</v>
      </c>
      <c r="D21" s="43">
        <f t="shared" si="0"/>
        <v>2750</v>
      </c>
      <c r="E21" s="43">
        <v>2818617.4</v>
      </c>
      <c r="F21" s="43">
        <f t="shared" si="1"/>
        <v>2818.6174000000001</v>
      </c>
      <c r="G21" s="44">
        <f t="shared" si="2"/>
        <v>102.49517818181819</v>
      </c>
      <c r="H21" s="7"/>
    </row>
    <row r="22" spans="1:8" ht="55.8" customHeight="1" x14ac:dyDescent="0.3">
      <c r="A22" s="32" t="s">
        <v>21</v>
      </c>
      <c r="B22" s="42" t="s">
        <v>22</v>
      </c>
      <c r="C22" s="43">
        <v>50000</v>
      </c>
      <c r="D22" s="43">
        <f t="shared" si="0"/>
        <v>50</v>
      </c>
      <c r="E22" s="43">
        <v>23700.36</v>
      </c>
      <c r="F22" s="43">
        <f t="shared" si="1"/>
        <v>23.70036</v>
      </c>
      <c r="G22" s="44">
        <f t="shared" si="2"/>
        <v>47.40072</v>
      </c>
      <c r="H22" s="7"/>
    </row>
    <row r="23" spans="1:8" ht="21.6" x14ac:dyDescent="0.3">
      <c r="A23" s="32" t="s">
        <v>23</v>
      </c>
      <c r="B23" s="42" t="s">
        <v>24</v>
      </c>
      <c r="C23" s="43">
        <v>15744000</v>
      </c>
      <c r="D23" s="43">
        <f t="shared" si="0"/>
        <v>15744</v>
      </c>
      <c r="E23" s="43">
        <v>17950497.579999998</v>
      </c>
      <c r="F23" s="43">
        <f t="shared" si="1"/>
        <v>17950.497579999999</v>
      </c>
      <c r="G23" s="44">
        <f t="shared" si="2"/>
        <v>114.01484743394307</v>
      </c>
      <c r="H23" s="7"/>
    </row>
    <row r="24" spans="1:8" ht="21.6" x14ac:dyDescent="0.3">
      <c r="A24" s="32" t="s">
        <v>25</v>
      </c>
      <c r="B24" s="42" t="s">
        <v>26</v>
      </c>
      <c r="C24" s="43">
        <v>15744000</v>
      </c>
      <c r="D24" s="43">
        <f t="shared" si="0"/>
        <v>15744</v>
      </c>
      <c r="E24" s="43">
        <v>17950497.579999998</v>
      </c>
      <c r="F24" s="43">
        <f t="shared" si="1"/>
        <v>17950.497579999999</v>
      </c>
      <c r="G24" s="44">
        <f t="shared" si="2"/>
        <v>114.01484743394307</v>
      </c>
      <c r="H24" s="7"/>
    </row>
    <row r="25" spans="1:8" ht="42" x14ac:dyDescent="0.3">
      <c r="A25" s="32" t="s">
        <v>27</v>
      </c>
      <c r="B25" s="42" t="s">
        <v>28</v>
      </c>
      <c r="C25" s="43">
        <v>7597000</v>
      </c>
      <c r="D25" s="43">
        <f t="shared" si="0"/>
        <v>7597</v>
      </c>
      <c r="E25" s="43">
        <v>8998710.7899999991</v>
      </c>
      <c r="F25" s="43">
        <f t="shared" si="1"/>
        <v>8998.7107899999992</v>
      </c>
      <c r="G25" s="44">
        <f t="shared" si="2"/>
        <v>118.4508462551007</v>
      </c>
      <c r="H25" s="7"/>
    </row>
    <row r="26" spans="1:8" ht="72.599999999999994" x14ac:dyDescent="0.3">
      <c r="A26" s="32" t="s">
        <v>29</v>
      </c>
      <c r="B26" s="42" t="s">
        <v>30</v>
      </c>
      <c r="C26" s="43">
        <v>7597000</v>
      </c>
      <c r="D26" s="43">
        <f t="shared" si="0"/>
        <v>7597</v>
      </c>
      <c r="E26" s="43">
        <v>8998710.7899999991</v>
      </c>
      <c r="F26" s="43">
        <f t="shared" si="1"/>
        <v>8998.7107899999992</v>
      </c>
      <c r="G26" s="44">
        <f t="shared" si="2"/>
        <v>118.4508462551007</v>
      </c>
      <c r="H26" s="7"/>
    </row>
    <row r="27" spans="1:8" ht="52.2" x14ac:dyDescent="0.3">
      <c r="A27" s="32" t="s">
        <v>31</v>
      </c>
      <c r="B27" s="42" t="s">
        <v>32</v>
      </c>
      <c r="C27" s="43">
        <v>34000</v>
      </c>
      <c r="D27" s="43">
        <f t="shared" si="0"/>
        <v>34</v>
      </c>
      <c r="E27" s="43">
        <v>48607.02</v>
      </c>
      <c r="F27" s="43">
        <f t="shared" si="1"/>
        <v>48.607019999999999</v>
      </c>
      <c r="G27" s="44">
        <f t="shared" si="2"/>
        <v>142.96182352941176</v>
      </c>
      <c r="H27" s="7"/>
    </row>
    <row r="28" spans="1:8" ht="82.8" x14ac:dyDescent="0.3">
      <c r="A28" s="32" t="s">
        <v>33</v>
      </c>
      <c r="B28" s="42" t="s">
        <v>34</v>
      </c>
      <c r="C28" s="43">
        <v>34000</v>
      </c>
      <c r="D28" s="43">
        <f t="shared" si="0"/>
        <v>34</v>
      </c>
      <c r="E28" s="43">
        <v>48607.02</v>
      </c>
      <c r="F28" s="43">
        <f t="shared" si="1"/>
        <v>48.607019999999999</v>
      </c>
      <c r="G28" s="44">
        <f t="shared" si="2"/>
        <v>142.96182352941176</v>
      </c>
      <c r="H28" s="7"/>
    </row>
    <row r="29" spans="1:8" ht="42" x14ac:dyDescent="0.3">
      <c r="A29" s="32" t="s">
        <v>35</v>
      </c>
      <c r="B29" s="42" t="s">
        <v>36</v>
      </c>
      <c r="C29" s="43">
        <v>9053000</v>
      </c>
      <c r="D29" s="43">
        <f t="shared" si="0"/>
        <v>9053</v>
      </c>
      <c r="E29" s="43">
        <v>9935593.0199999996</v>
      </c>
      <c r="F29" s="43">
        <f t="shared" si="1"/>
        <v>9935.5930200000003</v>
      </c>
      <c r="G29" s="44">
        <f t="shared" si="2"/>
        <v>109.74917728929637</v>
      </c>
      <c r="H29" s="7"/>
    </row>
    <row r="30" spans="1:8" ht="72.599999999999994" x14ac:dyDescent="0.3">
      <c r="A30" s="32" t="s">
        <v>37</v>
      </c>
      <c r="B30" s="42" t="s">
        <v>38</v>
      </c>
      <c r="C30" s="43">
        <v>9053000</v>
      </c>
      <c r="D30" s="43">
        <f t="shared" si="0"/>
        <v>9053</v>
      </c>
      <c r="E30" s="43">
        <v>9935593.0199999996</v>
      </c>
      <c r="F30" s="43">
        <f t="shared" si="1"/>
        <v>9935.5930200000003</v>
      </c>
      <c r="G30" s="44">
        <f t="shared" si="2"/>
        <v>109.74917728929637</v>
      </c>
      <c r="H30" s="7"/>
    </row>
    <row r="31" spans="1:8" ht="42" x14ac:dyDescent="0.3">
      <c r="A31" s="32" t="s">
        <v>39</v>
      </c>
      <c r="B31" s="42" t="s">
        <v>40</v>
      </c>
      <c r="C31" s="43">
        <v>-940000</v>
      </c>
      <c r="D31" s="43">
        <f t="shared" si="0"/>
        <v>-940</v>
      </c>
      <c r="E31" s="43">
        <v>-1032413.25</v>
      </c>
      <c r="F31" s="43">
        <f t="shared" si="1"/>
        <v>-1032.4132500000001</v>
      </c>
      <c r="G31" s="44">
        <f t="shared" si="2"/>
        <v>109.83119680851064</v>
      </c>
      <c r="H31" s="7"/>
    </row>
    <row r="32" spans="1:8" ht="72.599999999999994" x14ac:dyDescent="0.3">
      <c r="A32" s="32" t="s">
        <v>41</v>
      </c>
      <c r="B32" s="42" t="s">
        <v>42</v>
      </c>
      <c r="C32" s="43">
        <v>-940000</v>
      </c>
      <c r="D32" s="43">
        <f t="shared" si="0"/>
        <v>-940</v>
      </c>
      <c r="E32" s="43">
        <v>-1032413.25</v>
      </c>
      <c r="F32" s="43">
        <f t="shared" si="1"/>
        <v>-1032.4132500000001</v>
      </c>
      <c r="G32" s="44">
        <f t="shared" si="2"/>
        <v>109.83119680851064</v>
      </c>
      <c r="H32" s="7"/>
    </row>
    <row r="33" spans="1:8" x14ac:dyDescent="0.3">
      <c r="A33" s="32" t="s">
        <v>313</v>
      </c>
      <c r="B33" s="42" t="s">
        <v>43</v>
      </c>
      <c r="C33" s="43">
        <v>45997000</v>
      </c>
      <c r="D33" s="43">
        <f t="shared" si="0"/>
        <v>45997</v>
      </c>
      <c r="E33" s="43">
        <v>50232441.270000003</v>
      </c>
      <c r="F33" s="43">
        <f t="shared" si="1"/>
        <v>50232.441270000003</v>
      </c>
      <c r="G33" s="44">
        <f t="shared" si="2"/>
        <v>109.20808154879667</v>
      </c>
      <c r="H33" s="7"/>
    </row>
    <row r="34" spans="1:8" ht="21.6" x14ac:dyDescent="0.3">
      <c r="A34" s="32" t="s">
        <v>314</v>
      </c>
      <c r="B34" s="42" t="s">
        <v>44</v>
      </c>
      <c r="C34" s="43">
        <v>35638000</v>
      </c>
      <c r="D34" s="43">
        <f t="shared" si="0"/>
        <v>35638</v>
      </c>
      <c r="E34" s="43">
        <v>38582822.780000001</v>
      </c>
      <c r="F34" s="43">
        <f t="shared" si="1"/>
        <v>38582.822780000002</v>
      </c>
      <c r="G34" s="44">
        <f t="shared" si="2"/>
        <v>108.26315388068917</v>
      </c>
      <c r="H34" s="7"/>
    </row>
    <row r="35" spans="1:8" ht="21.6" x14ac:dyDescent="0.3">
      <c r="A35" s="32" t="s">
        <v>45</v>
      </c>
      <c r="B35" s="42" t="s">
        <v>46</v>
      </c>
      <c r="C35" s="43">
        <v>24400000</v>
      </c>
      <c r="D35" s="43">
        <f t="shared" si="0"/>
        <v>24400</v>
      </c>
      <c r="E35" s="43">
        <v>26579384.210000001</v>
      </c>
      <c r="F35" s="43">
        <f t="shared" si="1"/>
        <v>26579.38421</v>
      </c>
      <c r="G35" s="44">
        <f t="shared" si="2"/>
        <v>108.93190250000001</v>
      </c>
      <c r="H35" s="7"/>
    </row>
    <row r="36" spans="1:8" ht="21.6" x14ac:dyDescent="0.3">
      <c r="A36" s="32" t="s">
        <v>45</v>
      </c>
      <c r="B36" s="42" t="s">
        <v>47</v>
      </c>
      <c r="C36" s="43">
        <v>24400000</v>
      </c>
      <c r="D36" s="43">
        <f t="shared" si="0"/>
        <v>24400</v>
      </c>
      <c r="E36" s="43">
        <v>26579384.210000001</v>
      </c>
      <c r="F36" s="43">
        <f t="shared" si="1"/>
        <v>26579.38421</v>
      </c>
      <c r="G36" s="44">
        <f t="shared" si="2"/>
        <v>108.93190250000001</v>
      </c>
      <c r="H36" s="7"/>
    </row>
    <row r="37" spans="1:8" ht="31.8" x14ac:dyDescent="0.3">
      <c r="A37" s="32" t="s">
        <v>315</v>
      </c>
      <c r="B37" s="42" t="s">
        <v>48</v>
      </c>
      <c r="C37" s="43">
        <v>11238000</v>
      </c>
      <c r="D37" s="43">
        <f t="shared" si="0"/>
        <v>11238</v>
      </c>
      <c r="E37" s="43">
        <v>12003438.57</v>
      </c>
      <c r="F37" s="43">
        <f t="shared" si="1"/>
        <v>12003.43857</v>
      </c>
      <c r="G37" s="44">
        <f t="shared" si="2"/>
        <v>106.81116364121731</v>
      </c>
      <c r="H37" s="7"/>
    </row>
    <row r="38" spans="1:8" ht="42" x14ac:dyDescent="0.3">
      <c r="A38" s="32" t="s">
        <v>49</v>
      </c>
      <c r="B38" s="42" t="s">
        <v>50</v>
      </c>
      <c r="C38" s="43">
        <v>11238000</v>
      </c>
      <c r="D38" s="43">
        <f t="shared" si="0"/>
        <v>11238</v>
      </c>
      <c r="E38" s="43">
        <v>12001515.48</v>
      </c>
      <c r="F38" s="43">
        <f t="shared" si="1"/>
        <v>12001.51548</v>
      </c>
      <c r="G38" s="44">
        <f t="shared" si="2"/>
        <v>106.79405125467166</v>
      </c>
      <c r="H38" s="7"/>
    </row>
    <row r="39" spans="1:8" ht="31.8" x14ac:dyDescent="0.3">
      <c r="A39" s="32" t="s">
        <v>51</v>
      </c>
      <c r="B39" s="42" t="s">
        <v>52</v>
      </c>
      <c r="C39" s="43" t="s">
        <v>16</v>
      </c>
      <c r="D39" s="43" t="s">
        <v>16</v>
      </c>
      <c r="E39" s="43">
        <v>1923.09</v>
      </c>
      <c r="F39" s="43">
        <f t="shared" si="1"/>
        <v>1.92309</v>
      </c>
      <c r="G39" s="44" t="s">
        <v>16</v>
      </c>
      <c r="H39" s="7"/>
    </row>
    <row r="40" spans="1:8" ht="21.6" x14ac:dyDescent="0.3">
      <c r="A40" s="32" t="s">
        <v>53</v>
      </c>
      <c r="B40" s="42" t="s">
        <v>54</v>
      </c>
      <c r="C40" s="43" t="s">
        <v>16</v>
      </c>
      <c r="D40" s="43" t="s">
        <v>16</v>
      </c>
      <c r="E40" s="43">
        <v>-203604.5</v>
      </c>
      <c r="F40" s="43">
        <f t="shared" si="1"/>
        <v>-203.6045</v>
      </c>
      <c r="G40" s="44" t="s">
        <v>16</v>
      </c>
      <c r="H40" s="7"/>
    </row>
    <row r="41" spans="1:8" ht="21.6" x14ac:dyDescent="0.3">
      <c r="A41" s="32" t="s">
        <v>53</v>
      </c>
      <c r="B41" s="42" t="s">
        <v>55</v>
      </c>
      <c r="C41" s="43" t="s">
        <v>16</v>
      </c>
      <c r="D41" s="43" t="s">
        <v>16</v>
      </c>
      <c r="E41" s="43">
        <v>-203604.5</v>
      </c>
      <c r="F41" s="43">
        <f t="shared" si="1"/>
        <v>-203.6045</v>
      </c>
      <c r="G41" s="44" t="s">
        <v>16</v>
      </c>
      <c r="H41" s="7"/>
    </row>
    <row r="42" spans="1:8" x14ac:dyDescent="0.3">
      <c r="A42" s="32" t="s">
        <v>56</v>
      </c>
      <c r="B42" s="42" t="s">
        <v>57</v>
      </c>
      <c r="C42" s="43">
        <v>1859000</v>
      </c>
      <c r="D42" s="43">
        <f>C42/1000</f>
        <v>1859</v>
      </c>
      <c r="E42" s="43">
        <v>1855495.37</v>
      </c>
      <c r="F42" s="43">
        <f t="shared" si="1"/>
        <v>1855.4953700000001</v>
      </c>
      <c r="G42" s="44">
        <f t="shared" si="2"/>
        <v>99.811477676169986</v>
      </c>
      <c r="H42" s="7"/>
    </row>
    <row r="43" spans="1:8" x14ac:dyDescent="0.3">
      <c r="A43" s="32" t="s">
        <v>56</v>
      </c>
      <c r="B43" s="42" t="s">
        <v>58</v>
      </c>
      <c r="C43" s="43">
        <v>1859000</v>
      </c>
      <c r="D43" s="43">
        <f t="shared" ref="D43:D45" si="3">C43/1000</f>
        <v>1859</v>
      </c>
      <c r="E43" s="43">
        <v>1855495.37</v>
      </c>
      <c r="F43" s="43">
        <f t="shared" si="1"/>
        <v>1855.4953700000001</v>
      </c>
      <c r="G43" s="44">
        <f t="shared" si="2"/>
        <v>99.811477676169986</v>
      </c>
      <c r="H43" s="7"/>
    </row>
    <row r="44" spans="1:8" ht="21.6" x14ac:dyDescent="0.3">
      <c r="A44" s="32" t="s">
        <v>59</v>
      </c>
      <c r="B44" s="42" t="s">
        <v>60</v>
      </c>
      <c r="C44" s="43">
        <v>8500000</v>
      </c>
      <c r="D44" s="43">
        <f t="shared" si="3"/>
        <v>8500</v>
      </c>
      <c r="E44" s="43">
        <v>9997727.6199999992</v>
      </c>
      <c r="F44" s="43">
        <f t="shared" si="1"/>
        <v>9997.7276199999997</v>
      </c>
      <c r="G44" s="44">
        <f t="shared" si="2"/>
        <v>117.62032494117646</v>
      </c>
      <c r="H44" s="7"/>
    </row>
    <row r="45" spans="1:8" ht="21.6" x14ac:dyDescent="0.3">
      <c r="A45" s="32" t="s">
        <v>61</v>
      </c>
      <c r="B45" s="42" t="s">
        <v>62</v>
      </c>
      <c r="C45" s="43">
        <v>8500000</v>
      </c>
      <c r="D45" s="43">
        <f t="shared" si="3"/>
        <v>8500</v>
      </c>
      <c r="E45" s="43">
        <v>9997727.6199999992</v>
      </c>
      <c r="F45" s="43">
        <f t="shared" si="1"/>
        <v>9997.7276199999997</v>
      </c>
      <c r="G45" s="44">
        <f t="shared" si="2"/>
        <v>117.62032494117646</v>
      </c>
      <c r="H45" s="7"/>
    </row>
    <row r="46" spans="1:8" x14ac:dyDescent="0.3">
      <c r="A46" s="32" t="s">
        <v>316</v>
      </c>
      <c r="B46" s="42" t="s">
        <v>63</v>
      </c>
      <c r="C46" s="43" t="s">
        <v>16</v>
      </c>
      <c r="D46" s="43" t="s">
        <v>16</v>
      </c>
      <c r="E46" s="43">
        <v>1610.62</v>
      </c>
      <c r="F46" s="43">
        <f t="shared" si="1"/>
        <v>1.6106199999999999</v>
      </c>
      <c r="G46" s="44" t="s">
        <v>16</v>
      </c>
      <c r="H46" s="7"/>
    </row>
    <row r="47" spans="1:8" x14ac:dyDescent="0.3">
      <c r="A47" s="32" t="s">
        <v>64</v>
      </c>
      <c r="B47" s="42" t="s">
        <v>65</v>
      </c>
      <c r="C47" s="43" t="s">
        <v>16</v>
      </c>
      <c r="D47" s="43" t="s">
        <v>16</v>
      </c>
      <c r="E47" s="43">
        <v>1610.62</v>
      </c>
      <c r="F47" s="43">
        <f t="shared" si="1"/>
        <v>1.6106199999999999</v>
      </c>
      <c r="G47" s="44" t="s">
        <v>16</v>
      </c>
      <c r="H47" s="7"/>
    </row>
    <row r="48" spans="1:8" x14ac:dyDescent="0.3">
      <c r="A48" s="32" t="s">
        <v>66</v>
      </c>
      <c r="B48" s="42" t="s">
        <v>67</v>
      </c>
      <c r="C48" s="43" t="s">
        <v>16</v>
      </c>
      <c r="D48" s="43" t="s">
        <v>16</v>
      </c>
      <c r="E48" s="43">
        <v>1610.62</v>
      </c>
      <c r="F48" s="43">
        <f t="shared" si="1"/>
        <v>1.6106199999999999</v>
      </c>
      <c r="G48" s="44" t="s">
        <v>16</v>
      </c>
      <c r="H48" s="7"/>
    </row>
    <row r="49" spans="1:8" ht="21.6" x14ac:dyDescent="0.3">
      <c r="A49" s="32" t="s">
        <v>68</v>
      </c>
      <c r="B49" s="42" t="s">
        <v>69</v>
      </c>
      <c r="C49" s="43" t="s">
        <v>16</v>
      </c>
      <c r="D49" s="43" t="s">
        <v>16</v>
      </c>
      <c r="E49" s="43">
        <v>1610.62</v>
      </c>
      <c r="F49" s="43">
        <f t="shared" si="1"/>
        <v>1.6106199999999999</v>
      </c>
      <c r="G49" s="44" t="s">
        <v>16</v>
      </c>
      <c r="H49" s="7"/>
    </row>
    <row r="50" spans="1:8" x14ac:dyDescent="0.3">
      <c r="A50" s="32" t="s">
        <v>70</v>
      </c>
      <c r="B50" s="42" t="s">
        <v>71</v>
      </c>
      <c r="C50" s="43">
        <v>4050000</v>
      </c>
      <c r="D50" s="43">
        <f>C50/1000</f>
        <v>4050</v>
      </c>
      <c r="E50" s="43">
        <v>4383908.2</v>
      </c>
      <c r="F50" s="43">
        <f t="shared" si="1"/>
        <v>4383.9081999999999</v>
      </c>
      <c r="G50" s="44">
        <f t="shared" si="2"/>
        <v>108.24464691358024</v>
      </c>
      <c r="H50" s="7"/>
    </row>
    <row r="51" spans="1:8" ht="21.6" x14ac:dyDescent="0.3">
      <c r="A51" s="32" t="s">
        <v>72</v>
      </c>
      <c r="B51" s="42" t="s">
        <v>73</v>
      </c>
      <c r="C51" s="43">
        <v>4050000</v>
      </c>
      <c r="D51" s="43">
        <f t="shared" ref="D51:D68" si="4">C51/1000</f>
        <v>4050</v>
      </c>
      <c r="E51" s="43">
        <v>4383908.2</v>
      </c>
      <c r="F51" s="43">
        <f t="shared" si="1"/>
        <v>4383.9081999999999</v>
      </c>
      <c r="G51" s="44">
        <f t="shared" si="2"/>
        <v>108.24464691358024</v>
      </c>
      <c r="H51" s="7"/>
    </row>
    <row r="52" spans="1:8" ht="31.8" x14ac:dyDescent="0.3">
      <c r="A52" s="32" t="s">
        <v>74</v>
      </c>
      <c r="B52" s="42" t="s">
        <v>75</v>
      </c>
      <c r="C52" s="43">
        <v>4050000</v>
      </c>
      <c r="D52" s="43">
        <f t="shared" si="4"/>
        <v>4050</v>
      </c>
      <c r="E52" s="43">
        <v>4383908.2</v>
      </c>
      <c r="F52" s="43">
        <f t="shared" si="1"/>
        <v>4383.9081999999999</v>
      </c>
      <c r="G52" s="44">
        <f t="shared" si="2"/>
        <v>108.24464691358024</v>
      </c>
      <c r="H52" s="7"/>
    </row>
    <row r="53" spans="1:8" ht="21.6" x14ac:dyDescent="0.3">
      <c r="A53" s="32" t="s">
        <v>76</v>
      </c>
      <c r="B53" s="42" t="s">
        <v>77</v>
      </c>
      <c r="C53" s="43">
        <v>11645000</v>
      </c>
      <c r="D53" s="43">
        <f t="shared" si="4"/>
        <v>11645</v>
      </c>
      <c r="E53" s="43">
        <v>12705214.15</v>
      </c>
      <c r="F53" s="43">
        <f t="shared" si="1"/>
        <v>12705.21415</v>
      </c>
      <c r="G53" s="44">
        <f t="shared" si="2"/>
        <v>109.10445813653928</v>
      </c>
      <c r="H53" s="7"/>
    </row>
    <row r="54" spans="1:8" ht="54.6" customHeight="1" x14ac:dyDescent="0.3">
      <c r="A54" s="32" t="s">
        <v>317</v>
      </c>
      <c r="B54" s="42" t="s">
        <v>78</v>
      </c>
      <c r="C54" s="43">
        <v>10250000</v>
      </c>
      <c r="D54" s="43">
        <f t="shared" si="4"/>
        <v>10250</v>
      </c>
      <c r="E54" s="43">
        <v>11225045.869999999</v>
      </c>
      <c r="F54" s="43">
        <f t="shared" si="1"/>
        <v>11225.04587</v>
      </c>
      <c r="G54" s="44">
        <f t="shared" si="2"/>
        <v>109.51264263414635</v>
      </c>
      <c r="H54" s="7"/>
    </row>
    <row r="55" spans="1:8" ht="42" x14ac:dyDescent="0.3">
      <c r="A55" s="32" t="s">
        <v>318</v>
      </c>
      <c r="B55" s="42" t="s">
        <v>79</v>
      </c>
      <c r="C55" s="43">
        <v>6700000</v>
      </c>
      <c r="D55" s="43">
        <f t="shared" si="4"/>
        <v>6700</v>
      </c>
      <c r="E55" s="43">
        <v>7515836.0600000005</v>
      </c>
      <c r="F55" s="43">
        <f t="shared" si="1"/>
        <v>7515.8360600000005</v>
      </c>
      <c r="G55" s="44">
        <f t="shared" si="2"/>
        <v>112.17665761194031</v>
      </c>
      <c r="H55" s="7"/>
    </row>
    <row r="56" spans="1:8" ht="62.4" x14ac:dyDescent="0.3">
      <c r="A56" s="32" t="s">
        <v>80</v>
      </c>
      <c r="B56" s="42" t="s">
        <v>81</v>
      </c>
      <c r="C56" s="43">
        <v>2913235.92</v>
      </c>
      <c r="D56" s="43">
        <f t="shared" si="4"/>
        <v>2913.2359200000001</v>
      </c>
      <c r="E56" s="43">
        <v>3206571.81</v>
      </c>
      <c r="F56" s="43">
        <f t="shared" si="1"/>
        <v>3206.5718099999999</v>
      </c>
      <c r="G56" s="44">
        <f t="shared" si="2"/>
        <v>110.06907432337303</v>
      </c>
      <c r="H56" s="7"/>
    </row>
    <row r="57" spans="1:8" ht="62.4" x14ac:dyDescent="0.3">
      <c r="A57" s="32" t="s">
        <v>80</v>
      </c>
      <c r="B57" s="42" t="s">
        <v>82</v>
      </c>
      <c r="C57" s="43">
        <v>1586764.08</v>
      </c>
      <c r="D57" s="43">
        <f t="shared" si="4"/>
        <v>1586.7640800000001</v>
      </c>
      <c r="E57" s="43">
        <v>1586764.08</v>
      </c>
      <c r="F57" s="43">
        <f t="shared" si="1"/>
        <v>1586.7640800000001</v>
      </c>
      <c r="G57" s="44">
        <f t="shared" si="2"/>
        <v>100</v>
      </c>
      <c r="H57" s="7"/>
    </row>
    <row r="58" spans="1:8" ht="52.2" x14ac:dyDescent="0.3">
      <c r="A58" s="32" t="s">
        <v>83</v>
      </c>
      <c r="B58" s="42" t="s">
        <v>84</v>
      </c>
      <c r="C58" s="43">
        <v>1783880.89</v>
      </c>
      <c r="D58" s="43">
        <f t="shared" si="4"/>
        <v>1783.8808899999999</v>
      </c>
      <c r="E58" s="43">
        <v>2306381.06</v>
      </c>
      <c r="F58" s="43">
        <f t="shared" si="1"/>
        <v>2306.3810600000002</v>
      </c>
      <c r="G58" s="44">
        <f t="shared" si="2"/>
        <v>129.2900816937391</v>
      </c>
      <c r="H58" s="7"/>
    </row>
    <row r="59" spans="1:8" ht="52.2" x14ac:dyDescent="0.3">
      <c r="A59" s="32" t="s">
        <v>83</v>
      </c>
      <c r="B59" s="42" t="s">
        <v>85</v>
      </c>
      <c r="C59" s="43">
        <v>416119.11</v>
      </c>
      <c r="D59" s="43">
        <f t="shared" si="4"/>
        <v>416.11910999999998</v>
      </c>
      <c r="E59" s="43">
        <v>416119.11</v>
      </c>
      <c r="F59" s="43">
        <f t="shared" si="1"/>
        <v>416.11910999999998</v>
      </c>
      <c r="G59" s="44">
        <f t="shared" si="2"/>
        <v>100</v>
      </c>
      <c r="H59" s="7"/>
    </row>
    <row r="60" spans="1:8" ht="31.8" x14ac:dyDescent="0.3">
      <c r="A60" s="32" t="s">
        <v>86</v>
      </c>
      <c r="B60" s="42" t="s">
        <v>87</v>
      </c>
      <c r="C60" s="43">
        <v>3550000</v>
      </c>
      <c r="D60" s="43">
        <f t="shared" si="4"/>
        <v>3550</v>
      </c>
      <c r="E60" s="43">
        <v>3709209.81</v>
      </c>
      <c r="F60" s="43">
        <f t="shared" si="1"/>
        <v>3709.2098099999998</v>
      </c>
      <c r="G60" s="44">
        <f t="shared" si="2"/>
        <v>104.48478338028168</v>
      </c>
      <c r="H60" s="7"/>
    </row>
    <row r="61" spans="1:8" ht="21.6" x14ac:dyDescent="0.3">
      <c r="A61" s="32" t="s">
        <v>88</v>
      </c>
      <c r="B61" s="42" t="s">
        <v>89</v>
      </c>
      <c r="C61" s="43">
        <v>3550000</v>
      </c>
      <c r="D61" s="43">
        <f t="shared" si="4"/>
        <v>3550</v>
      </c>
      <c r="E61" s="43">
        <v>3709209.81</v>
      </c>
      <c r="F61" s="43">
        <f t="shared" si="1"/>
        <v>3709.2098099999998</v>
      </c>
      <c r="G61" s="44">
        <f t="shared" si="2"/>
        <v>104.48478338028168</v>
      </c>
      <c r="H61" s="7"/>
    </row>
    <row r="62" spans="1:8" ht="52.2" x14ac:dyDescent="0.3">
      <c r="A62" s="32" t="s">
        <v>90</v>
      </c>
      <c r="B62" s="42" t="s">
        <v>91</v>
      </c>
      <c r="C62" s="43">
        <v>1395000</v>
      </c>
      <c r="D62" s="43">
        <f t="shared" si="4"/>
        <v>1395</v>
      </c>
      <c r="E62" s="43">
        <v>1480168.28</v>
      </c>
      <c r="F62" s="43">
        <f t="shared" si="1"/>
        <v>1480.1682800000001</v>
      </c>
      <c r="G62" s="44">
        <f t="shared" si="2"/>
        <v>106.105253046595</v>
      </c>
      <c r="H62" s="7"/>
    </row>
    <row r="63" spans="1:8" ht="52.2" x14ac:dyDescent="0.3">
      <c r="A63" s="32" t="s">
        <v>92</v>
      </c>
      <c r="B63" s="42" t="s">
        <v>93</v>
      </c>
      <c r="C63" s="43">
        <v>1395000</v>
      </c>
      <c r="D63" s="43">
        <f t="shared" si="4"/>
        <v>1395</v>
      </c>
      <c r="E63" s="43">
        <v>1480168.28</v>
      </c>
      <c r="F63" s="43">
        <f t="shared" si="1"/>
        <v>1480.1682800000001</v>
      </c>
      <c r="G63" s="44">
        <f t="shared" si="2"/>
        <v>106.105253046595</v>
      </c>
      <c r="H63" s="7"/>
    </row>
    <row r="64" spans="1:8" ht="52.2" x14ac:dyDescent="0.3">
      <c r="A64" s="32" t="s">
        <v>94</v>
      </c>
      <c r="B64" s="42" t="s">
        <v>95</v>
      </c>
      <c r="C64" s="43">
        <v>1395000</v>
      </c>
      <c r="D64" s="43">
        <f t="shared" si="4"/>
        <v>1395</v>
      </c>
      <c r="E64" s="43">
        <v>1480168.28</v>
      </c>
      <c r="F64" s="43">
        <f t="shared" si="1"/>
        <v>1480.1682800000001</v>
      </c>
      <c r="G64" s="44">
        <f t="shared" si="2"/>
        <v>106.105253046595</v>
      </c>
      <c r="H64" s="7"/>
    </row>
    <row r="65" spans="1:8" x14ac:dyDescent="0.3">
      <c r="A65" s="32" t="s">
        <v>96</v>
      </c>
      <c r="B65" s="42" t="s">
        <v>97</v>
      </c>
      <c r="C65" s="43">
        <v>1100000</v>
      </c>
      <c r="D65" s="43">
        <f t="shared" si="4"/>
        <v>1100</v>
      </c>
      <c r="E65" s="43">
        <v>1061787.1700000002</v>
      </c>
      <c r="F65" s="43">
        <f t="shared" si="1"/>
        <v>1061.7871700000001</v>
      </c>
      <c r="G65" s="44">
        <f t="shared" si="2"/>
        <v>96.526106363636359</v>
      </c>
      <c r="H65" s="7"/>
    </row>
    <row r="66" spans="1:8" x14ac:dyDescent="0.3">
      <c r="A66" s="32" t="s">
        <v>98</v>
      </c>
      <c r="B66" s="42" t="s">
        <v>99</v>
      </c>
      <c r="C66" s="43">
        <v>1094000</v>
      </c>
      <c r="D66" s="43">
        <f t="shared" si="4"/>
        <v>1094</v>
      </c>
      <c r="E66" s="43">
        <v>1055816.05</v>
      </c>
      <c r="F66" s="43">
        <f t="shared" si="1"/>
        <v>1055.8160500000001</v>
      </c>
      <c r="G66" s="44">
        <f t="shared" si="2"/>
        <v>96.5096937842779</v>
      </c>
      <c r="H66" s="7"/>
    </row>
    <row r="67" spans="1:8" ht="21.6" x14ac:dyDescent="0.3">
      <c r="A67" s="32" t="s">
        <v>100</v>
      </c>
      <c r="B67" s="42" t="s">
        <v>101</v>
      </c>
      <c r="C67" s="43">
        <v>169000</v>
      </c>
      <c r="D67" s="43">
        <f t="shared" si="4"/>
        <v>169</v>
      </c>
      <c r="E67" s="43">
        <v>169134</v>
      </c>
      <c r="F67" s="43">
        <f t="shared" si="1"/>
        <v>169.13399999999999</v>
      </c>
      <c r="G67" s="44">
        <f t="shared" si="2"/>
        <v>100.0792899408284</v>
      </c>
      <c r="H67" s="7"/>
    </row>
    <row r="68" spans="1:8" x14ac:dyDescent="0.3">
      <c r="A68" s="32" t="s">
        <v>102</v>
      </c>
      <c r="B68" s="42" t="s">
        <v>103</v>
      </c>
      <c r="C68" s="43">
        <v>925000</v>
      </c>
      <c r="D68" s="43">
        <f t="shared" si="4"/>
        <v>925</v>
      </c>
      <c r="E68" s="43">
        <v>1012779.61</v>
      </c>
      <c r="F68" s="43">
        <f t="shared" si="1"/>
        <v>1012.7796099999999</v>
      </c>
      <c r="G68" s="44">
        <f t="shared" si="2"/>
        <v>109.48968756756756</v>
      </c>
      <c r="H68" s="7"/>
    </row>
    <row r="69" spans="1:8" x14ac:dyDescent="0.3">
      <c r="A69" s="32" t="s">
        <v>104</v>
      </c>
      <c r="B69" s="42" t="s">
        <v>105</v>
      </c>
      <c r="C69" s="43" t="s">
        <v>16</v>
      </c>
      <c r="D69" s="43" t="s">
        <v>16</v>
      </c>
      <c r="E69" s="43">
        <v>-126097.56</v>
      </c>
      <c r="F69" s="43">
        <f t="shared" si="1"/>
        <v>-126.09756</v>
      </c>
      <c r="G69" s="44" t="s">
        <v>16</v>
      </c>
      <c r="H69" s="7"/>
    </row>
    <row r="70" spans="1:8" x14ac:dyDescent="0.3">
      <c r="A70" s="32" t="s">
        <v>106</v>
      </c>
      <c r="B70" s="42" t="s">
        <v>107</v>
      </c>
      <c r="C70" s="43" t="s">
        <v>16</v>
      </c>
      <c r="D70" s="43" t="s">
        <v>16</v>
      </c>
      <c r="E70" s="43">
        <v>-126116.16</v>
      </c>
      <c r="F70" s="43">
        <f t="shared" si="1"/>
        <v>-126.11616000000001</v>
      </c>
      <c r="G70" s="44" t="s">
        <v>16</v>
      </c>
      <c r="H70" s="7"/>
    </row>
    <row r="71" spans="1:8" x14ac:dyDescent="0.3">
      <c r="A71" s="32" t="s">
        <v>108</v>
      </c>
      <c r="B71" s="42" t="s">
        <v>109</v>
      </c>
      <c r="C71" s="43" t="s">
        <v>16</v>
      </c>
      <c r="D71" s="43" t="s">
        <v>16</v>
      </c>
      <c r="E71" s="43">
        <v>18.600000000000001</v>
      </c>
      <c r="F71" s="43">
        <f t="shared" si="1"/>
        <v>1.8600000000000002E-2</v>
      </c>
      <c r="G71" s="44" t="s">
        <v>16</v>
      </c>
      <c r="H71" s="7"/>
    </row>
    <row r="72" spans="1:8" x14ac:dyDescent="0.3">
      <c r="A72" s="32" t="s">
        <v>110</v>
      </c>
      <c r="B72" s="42" t="s">
        <v>111</v>
      </c>
      <c r="C72" s="43">
        <v>6000</v>
      </c>
      <c r="D72" s="43">
        <f>C72/1000</f>
        <v>6</v>
      </c>
      <c r="E72" s="43">
        <v>5971.12</v>
      </c>
      <c r="F72" s="43">
        <f t="shared" si="1"/>
        <v>5.97112</v>
      </c>
      <c r="G72" s="44">
        <f t="shared" si="2"/>
        <v>99.518666666666661</v>
      </c>
      <c r="H72" s="7"/>
    </row>
    <row r="73" spans="1:8" ht="21.6" x14ac:dyDescent="0.3">
      <c r="A73" s="32" t="s">
        <v>112</v>
      </c>
      <c r="B73" s="42" t="s">
        <v>113</v>
      </c>
      <c r="C73" s="43">
        <v>6000</v>
      </c>
      <c r="D73" s="43">
        <f t="shared" ref="D73:D99" si="5">C73/1000</f>
        <v>6</v>
      </c>
      <c r="E73" s="43">
        <v>5971.12</v>
      </c>
      <c r="F73" s="43">
        <f t="shared" si="1"/>
        <v>5.97112</v>
      </c>
      <c r="G73" s="44">
        <f t="shared" si="2"/>
        <v>99.518666666666661</v>
      </c>
      <c r="H73" s="7"/>
    </row>
    <row r="74" spans="1:8" ht="21.6" x14ac:dyDescent="0.3">
      <c r="A74" s="32" t="s">
        <v>322</v>
      </c>
      <c r="B74" s="42" t="s">
        <v>114</v>
      </c>
      <c r="C74" s="43">
        <v>790000</v>
      </c>
      <c r="D74" s="43">
        <f t="shared" si="5"/>
        <v>790</v>
      </c>
      <c r="E74" s="43">
        <v>804238.6</v>
      </c>
      <c r="F74" s="43">
        <f t="shared" si="1"/>
        <v>804.23860000000002</v>
      </c>
      <c r="G74" s="44">
        <f t="shared" si="2"/>
        <v>101.80235443037975</v>
      </c>
      <c r="H74" s="7"/>
    </row>
    <row r="75" spans="1:8" x14ac:dyDescent="0.3">
      <c r="A75" s="32" t="s">
        <v>115</v>
      </c>
      <c r="B75" s="42" t="s">
        <v>116</v>
      </c>
      <c r="C75" s="43">
        <v>490000</v>
      </c>
      <c r="D75" s="43">
        <f t="shared" si="5"/>
        <v>490</v>
      </c>
      <c r="E75" s="43">
        <v>485649.41</v>
      </c>
      <c r="F75" s="43">
        <f t="shared" si="1"/>
        <v>485.64940999999999</v>
      </c>
      <c r="G75" s="44">
        <f t="shared" si="2"/>
        <v>99.112124489795917</v>
      </c>
      <c r="H75" s="7"/>
    </row>
    <row r="76" spans="1:8" x14ac:dyDescent="0.3">
      <c r="A76" s="32" t="s">
        <v>117</v>
      </c>
      <c r="B76" s="42" t="s">
        <v>118</v>
      </c>
      <c r="C76" s="43">
        <v>490000</v>
      </c>
      <c r="D76" s="43">
        <f t="shared" si="5"/>
        <v>490</v>
      </c>
      <c r="E76" s="43">
        <v>485649.41</v>
      </c>
      <c r="F76" s="43">
        <f t="shared" si="1"/>
        <v>485.64940999999999</v>
      </c>
      <c r="G76" s="44">
        <f t="shared" si="2"/>
        <v>99.112124489795917</v>
      </c>
      <c r="H76" s="7"/>
    </row>
    <row r="77" spans="1:8" ht="21.6" x14ac:dyDescent="0.3">
      <c r="A77" s="32" t="s">
        <v>119</v>
      </c>
      <c r="B77" s="42" t="s">
        <v>120</v>
      </c>
      <c r="C77" s="43">
        <v>490000</v>
      </c>
      <c r="D77" s="43">
        <f t="shared" si="5"/>
        <v>490</v>
      </c>
      <c r="E77" s="43">
        <v>485649.41</v>
      </c>
      <c r="F77" s="43">
        <f t="shared" si="1"/>
        <v>485.64940999999999</v>
      </c>
      <c r="G77" s="44">
        <f t="shared" si="2"/>
        <v>99.112124489795917</v>
      </c>
      <c r="H77" s="7"/>
    </row>
    <row r="78" spans="1:8" x14ac:dyDescent="0.3">
      <c r="A78" s="32" t="s">
        <v>319</v>
      </c>
      <c r="B78" s="42" t="s">
        <v>121</v>
      </c>
      <c r="C78" s="43">
        <v>300000</v>
      </c>
      <c r="D78" s="43">
        <f t="shared" si="5"/>
        <v>300</v>
      </c>
      <c r="E78" s="43">
        <v>318589.19</v>
      </c>
      <c r="F78" s="43">
        <f t="shared" si="1"/>
        <v>318.58919000000003</v>
      </c>
      <c r="G78" s="44">
        <f t="shared" si="2"/>
        <v>106.19639666666667</v>
      </c>
      <c r="H78" s="7"/>
    </row>
    <row r="79" spans="1:8" x14ac:dyDescent="0.3">
      <c r="A79" s="32" t="s">
        <v>320</v>
      </c>
      <c r="B79" s="42" t="s">
        <v>122</v>
      </c>
      <c r="C79" s="43">
        <v>300000</v>
      </c>
      <c r="D79" s="43">
        <f t="shared" si="5"/>
        <v>300</v>
      </c>
      <c r="E79" s="43">
        <v>318589.19</v>
      </c>
      <c r="F79" s="43">
        <f t="shared" si="1"/>
        <v>318.58919000000003</v>
      </c>
      <c r="G79" s="44">
        <f t="shared" si="2"/>
        <v>106.19639666666667</v>
      </c>
      <c r="H79" s="7"/>
    </row>
    <row r="80" spans="1:8" ht="21.6" x14ac:dyDescent="0.3">
      <c r="A80" s="32" t="s">
        <v>123</v>
      </c>
      <c r="B80" s="42" t="s">
        <v>124</v>
      </c>
      <c r="C80" s="43">
        <v>80000</v>
      </c>
      <c r="D80" s="43">
        <f t="shared" si="5"/>
        <v>80</v>
      </c>
      <c r="E80" s="43">
        <v>85664.72</v>
      </c>
      <c r="F80" s="43">
        <f t="shared" si="1"/>
        <v>85.664720000000003</v>
      </c>
      <c r="G80" s="44">
        <f t="shared" si="2"/>
        <v>107.08090000000001</v>
      </c>
      <c r="H80" s="7"/>
    </row>
    <row r="81" spans="1:8" ht="21.6" x14ac:dyDescent="0.3">
      <c r="A81" s="32" t="s">
        <v>123</v>
      </c>
      <c r="B81" s="42" t="s">
        <v>125</v>
      </c>
      <c r="C81" s="43">
        <v>220000</v>
      </c>
      <c r="D81" s="43">
        <f t="shared" si="5"/>
        <v>220</v>
      </c>
      <c r="E81" s="43">
        <v>232924.47</v>
      </c>
      <c r="F81" s="43">
        <f t="shared" ref="F81:F144" si="6">E81/1000</f>
        <v>232.92447000000001</v>
      </c>
      <c r="G81" s="44">
        <f t="shared" ref="G81:G144" si="7">F81/D81*100</f>
        <v>105.87475909090909</v>
      </c>
      <c r="H81" s="7"/>
    </row>
    <row r="82" spans="1:8" ht="21.6" x14ac:dyDescent="0.3">
      <c r="A82" s="32" t="s">
        <v>126</v>
      </c>
      <c r="B82" s="42" t="s">
        <v>127</v>
      </c>
      <c r="C82" s="43">
        <v>1400000</v>
      </c>
      <c r="D82" s="43">
        <f t="shared" si="5"/>
        <v>1400</v>
      </c>
      <c r="E82" s="43">
        <v>1517225.15</v>
      </c>
      <c r="F82" s="43">
        <f t="shared" si="6"/>
        <v>1517.22515</v>
      </c>
      <c r="G82" s="44">
        <f t="shared" si="7"/>
        <v>108.37322499999999</v>
      </c>
      <c r="H82" s="7"/>
    </row>
    <row r="83" spans="1:8" ht="52.2" x14ac:dyDescent="0.3">
      <c r="A83" s="32" t="s">
        <v>321</v>
      </c>
      <c r="B83" s="42" t="s">
        <v>128</v>
      </c>
      <c r="C83" s="43">
        <v>580000</v>
      </c>
      <c r="D83" s="43">
        <f t="shared" si="5"/>
        <v>580</v>
      </c>
      <c r="E83" s="43">
        <v>685670</v>
      </c>
      <c r="F83" s="43">
        <f t="shared" si="6"/>
        <v>685.67</v>
      </c>
      <c r="G83" s="44">
        <f t="shared" si="7"/>
        <v>118.21896551724139</v>
      </c>
      <c r="H83" s="7"/>
    </row>
    <row r="84" spans="1:8" ht="62.4" x14ac:dyDescent="0.3">
      <c r="A84" s="32" t="s">
        <v>129</v>
      </c>
      <c r="B84" s="42" t="s">
        <v>130</v>
      </c>
      <c r="C84" s="43">
        <v>580000</v>
      </c>
      <c r="D84" s="43">
        <f t="shared" si="5"/>
        <v>580</v>
      </c>
      <c r="E84" s="43">
        <v>685670</v>
      </c>
      <c r="F84" s="43">
        <f t="shared" si="6"/>
        <v>685.67</v>
      </c>
      <c r="G84" s="44">
        <f t="shared" si="7"/>
        <v>118.21896551724139</v>
      </c>
      <c r="H84" s="7"/>
    </row>
    <row r="85" spans="1:8" ht="62.4" x14ac:dyDescent="0.3">
      <c r="A85" s="32" t="s">
        <v>131</v>
      </c>
      <c r="B85" s="42" t="s">
        <v>132</v>
      </c>
      <c r="C85" s="43">
        <v>580000</v>
      </c>
      <c r="D85" s="43">
        <f t="shared" si="5"/>
        <v>580</v>
      </c>
      <c r="E85" s="43">
        <v>685670</v>
      </c>
      <c r="F85" s="43">
        <f t="shared" si="6"/>
        <v>685.67</v>
      </c>
      <c r="G85" s="44">
        <f t="shared" si="7"/>
        <v>118.21896551724139</v>
      </c>
      <c r="H85" s="7"/>
    </row>
    <row r="86" spans="1:8" ht="21.6" x14ac:dyDescent="0.3">
      <c r="A86" s="32" t="s">
        <v>133</v>
      </c>
      <c r="B86" s="42" t="s">
        <v>134</v>
      </c>
      <c r="C86" s="43">
        <v>820000</v>
      </c>
      <c r="D86" s="43">
        <f t="shared" si="5"/>
        <v>820</v>
      </c>
      <c r="E86" s="43">
        <v>831555.15</v>
      </c>
      <c r="F86" s="43">
        <f t="shared" si="6"/>
        <v>831.55515000000003</v>
      </c>
      <c r="G86" s="44">
        <f t="shared" si="7"/>
        <v>101.40916463414635</v>
      </c>
      <c r="H86" s="7"/>
    </row>
    <row r="87" spans="1:8" ht="21.6" x14ac:dyDescent="0.3">
      <c r="A87" s="32" t="s">
        <v>135</v>
      </c>
      <c r="B87" s="42" t="s">
        <v>136</v>
      </c>
      <c r="C87" s="43">
        <v>820000</v>
      </c>
      <c r="D87" s="43">
        <f t="shared" si="5"/>
        <v>820</v>
      </c>
      <c r="E87" s="43">
        <v>831555.15</v>
      </c>
      <c r="F87" s="43">
        <f t="shared" si="6"/>
        <v>831.55515000000003</v>
      </c>
      <c r="G87" s="44">
        <f t="shared" si="7"/>
        <v>101.40916463414635</v>
      </c>
      <c r="H87" s="7"/>
    </row>
    <row r="88" spans="1:8" ht="42" x14ac:dyDescent="0.3">
      <c r="A88" s="32" t="s">
        <v>137</v>
      </c>
      <c r="B88" s="42" t="s">
        <v>138</v>
      </c>
      <c r="C88" s="43">
        <v>600000</v>
      </c>
      <c r="D88" s="43">
        <f t="shared" si="5"/>
        <v>600</v>
      </c>
      <c r="E88" s="43">
        <v>613057.42000000004</v>
      </c>
      <c r="F88" s="43">
        <f t="shared" si="6"/>
        <v>613.05742000000009</v>
      </c>
      <c r="G88" s="44">
        <f t="shared" si="7"/>
        <v>102.17623666666668</v>
      </c>
      <c r="H88" s="7"/>
    </row>
    <row r="89" spans="1:8" ht="31.8" x14ac:dyDescent="0.3">
      <c r="A89" s="32" t="s">
        <v>139</v>
      </c>
      <c r="B89" s="42" t="s">
        <v>140</v>
      </c>
      <c r="C89" s="43">
        <v>220000</v>
      </c>
      <c r="D89" s="43">
        <f t="shared" si="5"/>
        <v>220</v>
      </c>
      <c r="E89" s="43">
        <v>218497.73</v>
      </c>
      <c r="F89" s="43">
        <f t="shared" si="6"/>
        <v>218.49773000000002</v>
      </c>
      <c r="G89" s="44">
        <f t="shared" si="7"/>
        <v>99.317150000000012</v>
      </c>
      <c r="H89" s="7"/>
    </row>
    <row r="90" spans="1:8" x14ac:dyDescent="0.3">
      <c r="A90" s="32" t="s">
        <v>323</v>
      </c>
      <c r="B90" s="42" t="s">
        <v>141</v>
      </c>
      <c r="C90" s="43">
        <v>2812000</v>
      </c>
      <c r="D90" s="43">
        <f t="shared" si="5"/>
        <v>2812</v>
      </c>
      <c r="E90" s="43">
        <v>3024725.4300000006</v>
      </c>
      <c r="F90" s="43">
        <f t="shared" si="6"/>
        <v>3024.7254300000004</v>
      </c>
      <c r="G90" s="44">
        <f t="shared" si="7"/>
        <v>107.56491571834994</v>
      </c>
      <c r="H90" s="7"/>
    </row>
    <row r="91" spans="1:8" ht="21.6" x14ac:dyDescent="0.3">
      <c r="A91" s="32" t="s">
        <v>142</v>
      </c>
      <c r="B91" s="42" t="s">
        <v>143</v>
      </c>
      <c r="C91" s="43">
        <v>1013000</v>
      </c>
      <c r="D91" s="43">
        <f t="shared" si="5"/>
        <v>1013</v>
      </c>
      <c r="E91" s="43">
        <v>1098589.07</v>
      </c>
      <c r="F91" s="43">
        <f t="shared" si="6"/>
        <v>1098.58907</v>
      </c>
      <c r="G91" s="44">
        <f t="shared" si="7"/>
        <v>108.44906910167818</v>
      </c>
      <c r="H91" s="7"/>
    </row>
    <row r="92" spans="1:8" ht="31.8" x14ac:dyDescent="0.3">
      <c r="A92" s="32" t="s">
        <v>144</v>
      </c>
      <c r="B92" s="42" t="s">
        <v>145</v>
      </c>
      <c r="C92" s="43">
        <v>14000</v>
      </c>
      <c r="D92" s="43">
        <f t="shared" si="5"/>
        <v>14</v>
      </c>
      <c r="E92" s="43">
        <v>21612.37</v>
      </c>
      <c r="F92" s="43">
        <f t="shared" si="6"/>
        <v>21.612369999999999</v>
      </c>
      <c r="G92" s="44">
        <f t="shared" si="7"/>
        <v>154.37407142857143</v>
      </c>
      <c r="H92" s="7"/>
    </row>
    <row r="93" spans="1:8" ht="52.2" x14ac:dyDescent="0.3">
      <c r="A93" s="32" t="s">
        <v>146</v>
      </c>
      <c r="B93" s="42" t="s">
        <v>147</v>
      </c>
      <c r="C93" s="43">
        <v>14000</v>
      </c>
      <c r="D93" s="43">
        <f t="shared" si="5"/>
        <v>14</v>
      </c>
      <c r="E93" s="43">
        <v>21612.37</v>
      </c>
      <c r="F93" s="43">
        <f t="shared" si="6"/>
        <v>21.612369999999999</v>
      </c>
      <c r="G93" s="44">
        <f t="shared" si="7"/>
        <v>154.37407142857143</v>
      </c>
      <c r="H93" s="7"/>
    </row>
    <row r="94" spans="1:8" ht="52.2" x14ac:dyDescent="0.3">
      <c r="A94" s="32" t="s">
        <v>148</v>
      </c>
      <c r="B94" s="42" t="s">
        <v>149</v>
      </c>
      <c r="C94" s="43">
        <v>285000</v>
      </c>
      <c r="D94" s="43">
        <f t="shared" si="5"/>
        <v>285</v>
      </c>
      <c r="E94" s="43">
        <v>318356.01</v>
      </c>
      <c r="F94" s="43">
        <f t="shared" si="6"/>
        <v>318.35601000000003</v>
      </c>
      <c r="G94" s="44">
        <f t="shared" si="7"/>
        <v>111.70386315789476</v>
      </c>
      <c r="H94" s="7"/>
    </row>
    <row r="95" spans="1:8" ht="62.4" x14ac:dyDescent="0.3">
      <c r="A95" s="32" t="s">
        <v>150</v>
      </c>
      <c r="B95" s="42" t="s">
        <v>151</v>
      </c>
      <c r="C95" s="43">
        <v>285000</v>
      </c>
      <c r="D95" s="43">
        <f t="shared" si="5"/>
        <v>285</v>
      </c>
      <c r="E95" s="43">
        <v>318356.01</v>
      </c>
      <c r="F95" s="43">
        <f t="shared" si="6"/>
        <v>318.35601000000003</v>
      </c>
      <c r="G95" s="44">
        <f t="shared" si="7"/>
        <v>111.70386315789476</v>
      </c>
      <c r="H95" s="7"/>
    </row>
    <row r="96" spans="1:8" ht="34.200000000000003" customHeight="1" x14ac:dyDescent="0.3">
      <c r="A96" s="32" t="s">
        <v>152</v>
      </c>
      <c r="B96" s="42" t="s">
        <v>153</v>
      </c>
      <c r="C96" s="43">
        <v>120000</v>
      </c>
      <c r="D96" s="43">
        <f t="shared" si="5"/>
        <v>120</v>
      </c>
      <c r="E96" s="43">
        <v>119915.57</v>
      </c>
      <c r="F96" s="43">
        <f t="shared" si="6"/>
        <v>119.91557</v>
      </c>
      <c r="G96" s="44">
        <f t="shared" si="7"/>
        <v>99.929641666666669</v>
      </c>
      <c r="H96" s="7"/>
    </row>
    <row r="97" spans="1:8" ht="52.2" x14ac:dyDescent="0.3">
      <c r="A97" s="32" t="s">
        <v>154</v>
      </c>
      <c r="B97" s="42" t="s">
        <v>155</v>
      </c>
      <c r="C97" s="43">
        <v>120000</v>
      </c>
      <c r="D97" s="43">
        <f t="shared" si="5"/>
        <v>120</v>
      </c>
      <c r="E97" s="43">
        <v>119915.57</v>
      </c>
      <c r="F97" s="43">
        <f t="shared" si="6"/>
        <v>119.91557</v>
      </c>
      <c r="G97" s="44">
        <f t="shared" si="7"/>
        <v>99.929641666666669</v>
      </c>
      <c r="H97" s="7"/>
    </row>
    <row r="98" spans="1:8" ht="42" x14ac:dyDescent="0.3">
      <c r="A98" s="32" t="s">
        <v>156</v>
      </c>
      <c r="B98" s="42" t="s">
        <v>157</v>
      </c>
      <c r="C98" s="43">
        <v>49000</v>
      </c>
      <c r="D98" s="43">
        <f t="shared" si="5"/>
        <v>49</v>
      </c>
      <c r="E98" s="43">
        <v>49526.09</v>
      </c>
      <c r="F98" s="43">
        <f t="shared" si="6"/>
        <v>49.526089999999996</v>
      </c>
      <c r="G98" s="44">
        <f t="shared" si="7"/>
        <v>101.07365306122449</v>
      </c>
      <c r="H98" s="7"/>
    </row>
    <row r="99" spans="1:8" ht="52.2" x14ac:dyDescent="0.3">
      <c r="A99" s="32" t="s">
        <v>158</v>
      </c>
      <c r="B99" s="42" t="s">
        <v>159</v>
      </c>
      <c r="C99" s="43">
        <v>49000</v>
      </c>
      <c r="D99" s="43">
        <f t="shared" si="5"/>
        <v>49</v>
      </c>
      <c r="E99" s="43">
        <v>49526.09</v>
      </c>
      <c r="F99" s="43">
        <f t="shared" si="6"/>
        <v>49.526089999999996</v>
      </c>
      <c r="G99" s="44">
        <f t="shared" si="7"/>
        <v>101.07365306122449</v>
      </c>
      <c r="H99" s="7"/>
    </row>
    <row r="100" spans="1:8" ht="42" x14ac:dyDescent="0.3">
      <c r="A100" s="32" t="s">
        <v>160</v>
      </c>
      <c r="B100" s="42" t="s">
        <v>161</v>
      </c>
      <c r="C100" s="43" t="s">
        <v>16</v>
      </c>
      <c r="D100" s="43" t="s">
        <v>16</v>
      </c>
      <c r="E100" s="43">
        <v>3000</v>
      </c>
      <c r="F100" s="43">
        <f t="shared" si="6"/>
        <v>3</v>
      </c>
      <c r="G100" s="44" t="s">
        <v>16</v>
      </c>
      <c r="H100" s="7"/>
    </row>
    <row r="101" spans="1:8" ht="52.2" x14ac:dyDescent="0.3">
      <c r="A101" s="32" t="s">
        <v>162</v>
      </c>
      <c r="B101" s="42" t="s">
        <v>163</v>
      </c>
      <c r="C101" s="43" t="s">
        <v>16</v>
      </c>
      <c r="D101" s="43" t="s">
        <v>16</v>
      </c>
      <c r="E101" s="43">
        <v>3000</v>
      </c>
      <c r="F101" s="43">
        <f t="shared" si="6"/>
        <v>3</v>
      </c>
      <c r="G101" s="44" t="s">
        <v>16</v>
      </c>
      <c r="H101" s="7"/>
    </row>
    <row r="102" spans="1:8" ht="31.8" x14ac:dyDescent="0.3">
      <c r="A102" s="32" t="s">
        <v>164</v>
      </c>
      <c r="B102" s="42" t="s">
        <v>165</v>
      </c>
      <c r="C102" s="43" t="s">
        <v>16</v>
      </c>
      <c r="D102" s="43" t="s">
        <v>16</v>
      </c>
      <c r="E102" s="43">
        <v>47.35</v>
      </c>
      <c r="F102" s="43">
        <f t="shared" si="6"/>
        <v>4.7350000000000003E-2</v>
      </c>
      <c r="G102" s="44" t="s">
        <v>16</v>
      </c>
      <c r="H102" s="7"/>
    </row>
    <row r="103" spans="1:8" ht="52.2" x14ac:dyDescent="0.3">
      <c r="A103" s="32" t="s">
        <v>166</v>
      </c>
      <c r="B103" s="42" t="s">
        <v>167</v>
      </c>
      <c r="C103" s="43" t="s">
        <v>16</v>
      </c>
      <c r="D103" s="43" t="s">
        <v>16</v>
      </c>
      <c r="E103" s="43">
        <v>47.35</v>
      </c>
      <c r="F103" s="43">
        <f t="shared" si="6"/>
        <v>4.7350000000000003E-2</v>
      </c>
      <c r="G103" s="44" t="s">
        <v>16</v>
      </c>
      <c r="H103" s="7"/>
    </row>
    <row r="104" spans="1:8" ht="43.8" customHeight="1" x14ac:dyDescent="0.3">
      <c r="A104" s="32" t="s">
        <v>168</v>
      </c>
      <c r="B104" s="42" t="s">
        <v>169</v>
      </c>
      <c r="C104" s="43">
        <v>5000</v>
      </c>
      <c r="D104" s="43">
        <f>C104/1000</f>
        <v>5</v>
      </c>
      <c r="E104" s="43">
        <v>15383.5</v>
      </c>
      <c r="F104" s="43">
        <f t="shared" si="6"/>
        <v>15.3835</v>
      </c>
      <c r="G104" s="44">
        <f t="shared" si="7"/>
        <v>307.66999999999996</v>
      </c>
      <c r="H104" s="7"/>
    </row>
    <row r="105" spans="1:8" ht="62.4" x14ac:dyDescent="0.3">
      <c r="A105" s="32" t="s">
        <v>170</v>
      </c>
      <c r="B105" s="42" t="s">
        <v>171</v>
      </c>
      <c r="C105" s="43">
        <v>5000</v>
      </c>
      <c r="D105" s="43">
        <f t="shared" ref="D105:D107" si="8">C105/1000</f>
        <v>5</v>
      </c>
      <c r="E105" s="43">
        <v>15383.5</v>
      </c>
      <c r="F105" s="43">
        <f t="shared" si="6"/>
        <v>15.3835</v>
      </c>
      <c r="G105" s="44">
        <f t="shared" si="7"/>
        <v>307.66999999999996</v>
      </c>
      <c r="H105" s="7"/>
    </row>
    <row r="106" spans="1:8" ht="42" x14ac:dyDescent="0.3">
      <c r="A106" s="32" t="s">
        <v>172</v>
      </c>
      <c r="B106" s="42" t="s">
        <v>173</v>
      </c>
      <c r="C106" s="43">
        <v>3000</v>
      </c>
      <c r="D106" s="43">
        <f t="shared" si="8"/>
        <v>3</v>
      </c>
      <c r="E106" s="43">
        <v>3150</v>
      </c>
      <c r="F106" s="43">
        <f t="shared" si="6"/>
        <v>3.15</v>
      </c>
      <c r="G106" s="44">
        <f t="shared" si="7"/>
        <v>105</v>
      </c>
      <c r="H106" s="7"/>
    </row>
    <row r="107" spans="1:8" ht="72.599999999999994" x14ac:dyDescent="0.3">
      <c r="A107" s="32" t="s">
        <v>174</v>
      </c>
      <c r="B107" s="42" t="s">
        <v>175</v>
      </c>
      <c r="C107" s="43">
        <v>3000</v>
      </c>
      <c r="D107" s="43">
        <f t="shared" si="8"/>
        <v>3</v>
      </c>
      <c r="E107" s="43">
        <v>3150</v>
      </c>
      <c r="F107" s="43">
        <f t="shared" si="6"/>
        <v>3.15</v>
      </c>
      <c r="G107" s="44">
        <f t="shared" si="7"/>
        <v>105</v>
      </c>
      <c r="H107" s="7"/>
    </row>
    <row r="108" spans="1:8" ht="42" x14ac:dyDescent="0.3">
      <c r="A108" s="32" t="s">
        <v>176</v>
      </c>
      <c r="B108" s="42" t="s">
        <v>177</v>
      </c>
      <c r="C108" s="43" t="s">
        <v>16</v>
      </c>
      <c r="D108" s="43" t="s">
        <v>16</v>
      </c>
      <c r="E108" s="43">
        <v>1689.08</v>
      </c>
      <c r="F108" s="43">
        <f t="shared" si="6"/>
        <v>1.6890799999999999</v>
      </c>
      <c r="G108" s="44" t="s">
        <v>16</v>
      </c>
      <c r="H108" s="7"/>
    </row>
    <row r="109" spans="1:8" ht="52.2" x14ac:dyDescent="0.3">
      <c r="A109" s="32" t="s">
        <v>178</v>
      </c>
      <c r="B109" s="42" t="s">
        <v>179</v>
      </c>
      <c r="C109" s="43" t="s">
        <v>16</v>
      </c>
      <c r="D109" s="43" t="s">
        <v>16</v>
      </c>
      <c r="E109" s="43">
        <v>1689.08</v>
      </c>
      <c r="F109" s="43">
        <f t="shared" si="6"/>
        <v>1.6890799999999999</v>
      </c>
      <c r="G109" s="44" t="s">
        <v>16</v>
      </c>
      <c r="H109" s="7"/>
    </row>
    <row r="110" spans="1:8" ht="31.8" x14ac:dyDescent="0.3">
      <c r="A110" s="32" t="s">
        <v>180</v>
      </c>
      <c r="B110" s="42" t="s">
        <v>181</v>
      </c>
      <c r="C110" s="43">
        <v>42000</v>
      </c>
      <c r="D110" s="43">
        <f>C110/1000</f>
        <v>42</v>
      </c>
      <c r="E110" s="43">
        <v>42718.66</v>
      </c>
      <c r="F110" s="43">
        <f t="shared" si="6"/>
        <v>42.718660000000007</v>
      </c>
      <c r="G110" s="44">
        <f t="shared" si="7"/>
        <v>101.71109523809525</v>
      </c>
      <c r="H110" s="7"/>
    </row>
    <row r="111" spans="1:8" ht="52.2" x14ac:dyDescent="0.3">
      <c r="A111" s="32" t="s">
        <v>182</v>
      </c>
      <c r="B111" s="42" t="s">
        <v>183</v>
      </c>
      <c r="C111" s="43">
        <v>42000</v>
      </c>
      <c r="D111" s="43">
        <f t="shared" ref="D111:D122" si="9">C111/1000</f>
        <v>42</v>
      </c>
      <c r="E111" s="43">
        <v>42718.66</v>
      </c>
      <c r="F111" s="43">
        <f t="shared" si="6"/>
        <v>42.718660000000007</v>
      </c>
      <c r="G111" s="44">
        <f t="shared" si="7"/>
        <v>101.71109523809525</v>
      </c>
      <c r="H111" s="7"/>
    </row>
    <row r="112" spans="1:8" ht="42" x14ac:dyDescent="0.3">
      <c r="A112" s="32" t="s">
        <v>184</v>
      </c>
      <c r="B112" s="42" t="s">
        <v>185</v>
      </c>
      <c r="C112" s="43">
        <v>495000</v>
      </c>
      <c r="D112" s="43">
        <f t="shared" si="9"/>
        <v>495</v>
      </c>
      <c r="E112" s="43">
        <v>523190.44</v>
      </c>
      <c r="F112" s="43">
        <f t="shared" si="6"/>
        <v>523.19043999999997</v>
      </c>
      <c r="G112" s="44">
        <f t="shared" si="7"/>
        <v>105.69503838383838</v>
      </c>
      <c r="H112" s="7"/>
    </row>
    <row r="113" spans="1:8" ht="62.4" x14ac:dyDescent="0.3">
      <c r="A113" s="32" t="s">
        <v>186</v>
      </c>
      <c r="B113" s="42" t="s">
        <v>187</v>
      </c>
      <c r="C113" s="43">
        <v>495000</v>
      </c>
      <c r="D113" s="43">
        <f t="shared" si="9"/>
        <v>495</v>
      </c>
      <c r="E113" s="43">
        <v>523190.44</v>
      </c>
      <c r="F113" s="43">
        <f t="shared" si="6"/>
        <v>523.19043999999997</v>
      </c>
      <c r="G113" s="44">
        <f t="shared" si="7"/>
        <v>105.69503838383838</v>
      </c>
      <c r="H113" s="7"/>
    </row>
    <row r="114" spans="1:8" ht="72.599999999999994" x14ac:dyDescent="0.3">
      <c r="A114" s="32" t="s">
        <v>188</v>
      </c>
      <c r="B114" s="42" t="s">
        <v>189</v>
      </c>
      <c r="C114" s="43">
        <v>20000</v>
      </c>
      <c r="D114" s="43">
        <f t="shared" si="9"/>
        <v>20</v>
      </c>
      <c r="E114" s="43">
        <v>18661.989999999998</v>
      </c>
      <c r="F114" s="43">
        <f t="shared" si="6"/>
        <v>18.661989999999999</v>
      </c>
      <c r="G114" s="44">
        <f t="shared" si="7"/>
        <v>93.309950000000001</v>
      </c>
      <c r="H114" s="7"/>
    </row>
    <row r="115" spans="1:8" ht="52.2" x14ac:dyDescent="0.3">
      <c r="A115" s="32" t="s">
        <v>190</v>
      </c>
      <c r="B115" s="42" t="s">
        <v>191</v>
      </c>
      <c r="C115" s="43">
        <v>20000</v>
      </c>
      <c r="D115" s="43">
        <f t="shared" si="9"/>
        <v>20</v>
      </c>
      <c r="E115" s="43">
        <v>18661.989999999998</v>
      </c>
      <c r="F115" s="43">
        <f t="shared" si="6"/>
        <v>18.661989999999999</v>
      </c>
      <c r="G115" s="44">
        <f t="shared" si="7"/>
        <v>93.309950000000001</v>
      </c>
      <c r="H115" s="7"/>
    </row>
    <row r="116" spans="1:8" ht="42" x14ac:dyDescent="0.3">
      <c r="A116" s="32" t="s">
        <v>192</v>
      </c>
      <c r="B116" s="42" t="s">
        <v>193</v>
      </c>
      <c r="C116" s="43">
        <v>15000</v>
      </c>
      <c r="D116" s="43">
        <f t="shared" si="9"/>
        <v>15</v>
      </c>
      <c r="E116" s="43">
        <v>13935.5</v>
      </c>
      <c r="F116" s="43">
        <f t="shared" si="6"/>
        <v>13.935499999999999</v>
      </c>
      <c r="G116" s="44">
        <f t="shared" si="7"/>
        <v>92.903333333333322</v>
      </c>
      <c r="H116" s="7"/>
    </row>
    <row r="117" spans="1:8" ht="42" x14ac:dyDescent="0.3">
      <c r="A117" s="32" t="s">
        <v>192</v>
      </c>
      <c r="B117" s="42" t="s">
        <v>194</v>
      </c>
      <c r="C117" s="43">
        <v>5000</v>
      </c>
      <c r="D117" s="43">
        <f t="shared" si="9"/>
        <v>5</v>
      </c>
      <c r="E117" s="43">
        <v>4726.49</v>
      </c>
      <c r="F117" s="43">
        <f t="shared" si="6"/>
        <v>4.7264900000000001</v>
      </c>
      <c r="G117" s="44">
        <f t="shared" si="7"/>
        <v>94.529799999999994</v>
      </c>
      <c r="H117" s="7"/>
    </row>
    <row r="118" spans="1:8" x14ac:dyDescent="0.3">
      <c r="A118" s="32" t="s">
        <v>195</v>
      </c>
      <c r="B118" s="42" t="s">
        <v>196</v>
      </c>
      <c r="C118" s="43">
        <v>276000</v>
      </c>
      <c r="D118" s="43">
        <f t="shared" si="9"/>
        <v>276</v>
      </c>
      <c r="E118" s="43">
        <v>404474.37</v>
      </c>
      <c r="F118" s="43">
        <f t="shared" si="6"/>
        <v>404.47437000000002</v>
      </c>
      <c r="G118" s="44">
        <f t="shared" si="7"/>
        <v>146.54868478260869</v>
      </c>
      <c r="H118" s="7"/>
    </row>
    <row r="119" spans="1:8" ht="53.4" customHeight="1" x14ac:dyDescent="0.3">
      <c r="A119" s="32" t="s">
        <v>197</v>
      </c>
      <c r="B119" s="42" t="s">
        <v>198</v>
      </c>
      <c r="C119" s="43">
        <v>246000</v>
      </c>
      <c r="D119" s="43">
        <f t="shared" si="9"/>
        <v>246</v>
      </c>
      <c r="E119" s="43">
        <v>349336.61</v>
      </c>
      <c r="F119" s="43">
        <f t="shared" si="6"/>
        <v>349.33661000000001</v>
      </c>
      <c r="G119" s="44">
        <f t="shared" si="7"/>
        <v>142.00675203252032</v>
      </c>
      <c r="H119" s="7"/>
    </row>
    <row r="120" spans="1:8" ht="42" x14ac:dyDescent="0.3">
      <c r="A120" s="32" t="s">
        <v>199</v>
      </c>
      <c r="B120" s="42" t="s">
        <v>200</v>
      </c>
      <c r="C120" s="43">
        <v>246000</v>
      </c>
      <c r="D120" s="43">
        <f t="shared" si="9"/>
        <v>246</v>
      </c>
      <c r="E120" s="43">
        <v>349336.61</v>
      </c>
      <c r="F120" s="43">
        <f t="shared" si="6"/>
        <v>349.33661000000001</v>
      </c>
      <c r="G120" s="44">
        <f t="shared" si="7"/>
        <v>142.00675203252032</v>
      </c>
      <c r="H120" s="7"/>
    </row>
    <row r="121" spans="1:8" ht="42" x14ac:dyDescent="0.3">
      <c r="A121" s="32" t="s">
        <v>201</v>
      </c>
      <c r="B121" s="42" t="s">
        <v>202</v>
      </c>
      <c r="C121" s="43">
        <v>30000</v>
      </c>
      <c r="D121" s="43">
        <f t="shared" si="9"/>
        <v>30</v>
      </c>
      <c r="E121" s="43">
        <v>55137.760000000002</v>
      </c>
      <c r="F121" s="43">
        <f t="shared" si="6"/>
        <v>55.13776</v>
      </c>
      <c r="G121" s="44">
        <f t="shared" si="7"/>
        <v>183.79253333333335</v>
      </c>
      <c r="H121" s="7"/>
    </row>
    <row r="122" spans="1:8" ht="42" x14ac:dyDescent="0.3">
      <c r="A122" s="32" t="s">
        <v>203</v>
      </c>
      <c r="B122" s="42" t="s">
        <v>204</v>
      </c>
      <c r="C122" s="43">
        <v>30000</v>
      </c>
      <c r="D122" s="43">
        <f t="shared" si="9"/>
        <v>30</v>
      </c>
      <c r="E122" s="43">
        <v>40681.75</v>
      </c>
      <c r="F122" s="43">
        <f t="shared" si="6"/>
        <v>40.681750000000001</v>
      </c>
      <c r="G122" s="44">
        <f t="shared" si="7"/>
        <v>135.60583333333335</v>
      </c>
      <c r="H122" s="7"/>
    </row>
    <row r="123" spans="1:8" ht="42" x14ac:dyDescent="0.3">
      <c r="A123" s="32" t="s">
        <v>203</v>
      </c>
      <c r="B123" s="42" t="s">
        <v>205</v>
      </c>
      <c r="C123" s="43" t="s">
        <v>16</v>
      </c>
      <c r="D123" s="43" t="s">
        <v>16</v>
      </c>
      <c r="E123" s="43">
        <v>13987.7</v>
      </c>
      <c r="F123" s="43">
        <f t="shared" si="6"/>
        <v>13.9877</v>
      </c>
      <c r="G123" s="44" t="s">
        <v>16</v>
      </c>
      <c r="H123" s="7"/>
    </row>
    <row r="124" spans="1:8" ht="52.2" x14ac:dyDescent="0.3">
      <c r="A124" s="32" t="s">
        <v>206</v>
      </c>
      <c r="B124" s="42" t="s">
        <v>207</v>
      </c>
      <c r="C124" s="43" t="s">
        <v>16</v>
      </c>
      <c r="D124" s="43" t="s">
        <v>16</v>
      </c>
      <c r="E124" s="43">
        <v>468.31</v>
      </c>
      <c r="F124" s="43">
        <f t="shared" si="6"/>
        <v>0.46831</v>
      </c>
      <c r="G124" s="44" t="s">
        <v>16</v>
      </c>
      <c r="H124" s="7"/>
    </row>
    <row r="125" spans="1:8" x14ac:dyDescent="0.3">
      <c r="A125" s="32" t="s">
        <v>208</v>
      </c>
      <c r="B125" s="42" t="s">
        <v>209</v>
      </c>
      <c r="C125" s="43">
        <v>1503000</v>
      </c>
      <c r="D125" s="43">
        <f>C125/1000</f>
        <v>1503</v>
      </c>
      <c r="E125" s="43">
        <v>1503000</v>
      </c>
      <c r="F125" s="43">
        <f t="shared" si="6"/>
        <v>1503</v>
      </c>
      <c r="G125" s="44">
        <f t="shared" si="7"/>
        <v>100</v>
      </c>
      <c r="H125" s="7"/>
    </row>
    <row r="126" spans="1:8" ht="72.599999999999994" x14ac:dyDescent="0.3">
      <c r="A126" s="32" t="s">
        <v>210</v>
      </c>
      <c r="B126" s="42" t="s">
        <v>211</v>
      </c>
      <c r="C126" s="43">
        <v>1503000</v>
      </c>
      <c r="D126" s="43">
        <f>C126/1000</f>
        <v>1503</v>
      </c>
      <c r="E126" s="43">
        <v>1503000</v>
      </c>
      <c r="F126" s="43">
        <f t="shared" si="6"/>
        <v>1503</v>
      </c>
      <c r="G126" s="44">
        <f t="shared" si="7"/>
        <v>100</v>
      </c>
      <c r="H126" s="7"/>
    </row>
    <row r="127" spans="1:8" x14ac:dyDescent="0.3">
      <c r="A127" s="32" t="s">
        <v>212</v>
      </c>
      <c r="B127" s="42" t="s">
        <v>213</v>
      </c>
      <c r="C127" s="43" t="s">
        <v>16</v>
      </c>
      <c r="D127" s="43" t="s">
        <v>16</v>
      </c>
      <c r="E127" s="43">
        <v>2500</v>
      </c>
      <c r="F127" s="43">
        <f t="shared" si="6"/>
        <v>2.5</v>
      </c>
      <c r="G127" s="44" t="s">
        <v>16</v>
      </c>
      <c r="H127" s="7"/>
    </row>
    <row r="128" spans="1:8" x14ac:dyDescent="0.3">
      <c r="A128" s="32" t="s">
        <v>214</v>
      </c>
      <c r="B128" s="42" t="s">
        <v>215</v>
      </c>
      <c r="C128" s="43" t="s">
        <v>16</v>
      </c>
      <c r="D128" s="43" t="s">
        <v>16</v>
      </c>
      <c r="E128" s="43">
        <v>2500</v>
      </c>
      <c r="F128" s="43">
        <f t="shared" si="6"/>
        <v>2.5</v>
      </c>
      <c r="G128" s="44" t="s">
        <v>16</v>
      </c>
      <c r="H128" s="7"/>
    </row>
    <row r="129" spans="1:8" ht="21.6" x14ac:dyDescent="0.3">
      <c r="A129" s="32" t="s">
        <v>216</v>
      </c>
      <c r="B129" s="42" t="s">
        <v>217</v>
      </c>
      <c r="C129" s="43" t="s">
        <v>16</v>
      </c>
      <c r="D129" s="43" t="s">
        <v>16</v>
      </c>
      <c r="E129" s="43">
        <v>2500</v>
      </c>
      <c r="F129" s="43">
        <f t="shared" si="6"/>
        <v>2.5</v>
      </c>
      <c r="G129" s="44" t="s">
        <v>16</v>
      </c>
      <c r="H129" s="7"/>
    </row>
    <row r="130" spans="1:8" x14ac:dyDescent="0.3">
      <c r="A130" s="32" t="s">
        <v>324</v>
      </c>
      <c r="B130" s="42" t="s">
        <v>218</v>
      </c>
      <c r="C130" s="43">
        <v>846412932.78999996</v>
      </c>
      <c r="D130" s="43">
        <f>C130/1000</f>
        <v>846412.93278999999</v>
      </c>
      <c r="E130" s="43">
        <v>831768389.33999991</v>
      </c>
      <c r="F130" s="43">
        <f t="shared" si="6"/>
        <v>831768.38933999988</v>
      </c>
      <c r="G130" s="44">
        <f t="shared" si="7"/>
        <v>98.269811000910892</v>
      </c>
      <c r="H130" s="7"/>
    </row>
    <row r="131" spans="1:8" ht="21.6" x14ac:dyDescent="0.3">
      <c r="A131" s="32" t="s">
        <v>219</v>
      </c>
      <c r="B131" s="42" t="s">
        <v>220</v>
      </c>
      <c r="C131" s="43">
        <v>846412932.78999996</v>
      </c>
      <c r="D131" s="43">
        <f t="shared" ref="D131:D173" si="10">C131/1000</f>
        <v>846412.93278999999</v>
      </c>
      <c r="E131" s="43">
        <v>831988043.67999995</v>
      </c>
      <c r="F131" s="43">
        <f t="shared" si="6"/>
        <v>831988.04368</v>
      </c>
      <c r="G131" s="44">
        <f t="shared" si="7"/>
        <v>98.295762204099162</v>
      </c>
      <c r="H131" s="7"/>
    </row>
    <row r="132" spans="1:8" x14ac:dyDescent="0.3">
      <c r="A132" s="32" t="s">
        <v>221</v>
      </c>
      <c r="B132" s="42" t="s">
        <v>222</v>
      </c>
      <c r="C132" s="43">
        <v>38928703.539999999</v>
      </c>
      <c r="D132" s="43">
        <f t="shared" si="10"/>
        <v>38928.703540000002</v>
      </c>
      <c r="E132" s="43">
        <v>38928703.539999999</v>
      </c>
      <c r="F132" s="43">
        <f t="shared" si="6"/>
        <v>38928.703540000002</v>
      </c>
      <c r="G132" s="44">
        <f t="shared" si="7"/>
        <v>100</v>
      </c>
      <c r="H132" s="7"/>
    </row>
    <row r="133" spans="1:8" ht="21.6" x14ac:dyDescent="0.3">
      <c r="A133" s="32" t="s">
        <v>223</v>
      </c>
      <c r="B133" s="42" t="s">
        <v>224</v>
      </c>
      <c r="C133" s="43">
        <v>35314610</v>
      </c>
      <c r="D133" s="43">
        <f t="shared" si="10"/>
        <v>35314.61</v>
      </c>
      <c r="E133" s="43">
        <v>35314610</v>
      </c>
      <c r="F133" s="43">
        <f t="shared" si="6"/>
        <v>35314.61</v>
      </c>
      <c r="G133" s="44">
        <f t="shared" si="7"/>
        <v>100</v>
      </c>
      <c r="H133" s="7"/>
    </row>
    <row r="134" spans="1:8" ht="21.6" x14ac:dyDescent="0.3">
      <c r="A134" s="32" t="s">
        <v>225</v>
      </c>
      <c r="B134" s="42" t="s">
        <v>226</v>
      </c>
      <c r="C134" s="43">
        <v>35314610</v>
      </c>
      <c r="D134" s="43">
        <f t="shared" si="10"/>
        <v>35314.61</v>
      </c>
      <c r="E134" s="43">
        <v>35314610</v>
      </c>
      <c r="F134" s="43">
        <f t="shared" si="6"/>
        <v>35314.61</v>
      </c>
      <c r="G134" s="44">
        <f t="shared" si="7"/>
        <v>100</v>
      </c>
      <c r="H134" s="7"/>
    </row>
    <row r="135" spans="1:8" x14ac:dyDescent="0.3">
      <c r="A135" s="32" t="s">
        <v>227</v>
      </c>
      <c r="B135" s="42" t="s">
        <v>228</v>
      </c>
      <c r="C135" s="43">
        <v>3614093.54</v>
      </c>
      <c r="D135" s="43">
        <f t="shared" si="10"/>
        <v>3614.0935399999998</v>
      </c>
      <c r="E135" s="43">
        <v>3614093.54</v>
      </c>
      <c r="F135" s="43">
        <f t="shared" si="6"/>
        <v>3614.0935399999998</v>
      </c>
      <c r="G135" s="44">
        <f t="shared" si="7"/>
        <v>100</v>
      </c>
      <c r="H135" s="7"/>
    </row>
    <row r="136" spans="1:8" x14ac:dyDescent="0.3">
      <c r="A136" s="32" t="s">
        <v>229</v>
      </c>
      <c r="B136" s="42" t="s">
        <v>230</v>
      </c>
      <c r="C136" s="43">
        <v>3614093.54</v>
      </c>
      <c r="D136" s="43">
        <f t="shared" si="10"/>
        <v>3614.0935399999998</v>
      </c>
      <c r="E136" s="43">
        <v>3614093.54</v>
      </c>
      <c r="F136" s="43">
        <f t="shared" si="6"/>
        <v>3614.0935399999998</v>
      </c>
      <c r="G136" s="44">
        <f t="shared" si="7"/>
        <v>100</v>
      </c>
      <c r="H136" s="7"/>
    </row>
    <row r="137" spans="1:8" ht="21.6" x14ac:dyDescent="0.3">
      <c r="A137" s="32" t="s">
        <v>231</v>
      </c>
      <c r="B137" s="42" t="s">
        <v>232</v>
      </c>
      <c r="C137" s="43">
        <v>154389885.09</v>
      </c>
      <c r="D137" s="43">
        <f>C137/1000-0.01</f>
        <v>154389.87508999999</v>
      </c>
      <c r="E137" s="43">
        <v>148523678.24000001</v>
      </c>
      <c r="F137" s="43">
        <f t="shared" si="6"/>
        <v>148523.67824000001</v>
      </c>
      <c r="G137" s="44">
        <f t="shared" si="7"/>
        <v>96.200400546615938</v>
      </c>
      <c r="H137" s="7"/>
    </row>
    <row r="138" spans="1:8" ht="31.8" x14ac:dyDescent="0.3">
      <c r="A138" s="32" t="s">
        <v>233</v>
      </c>
      <c r="B138" s="42" t="s">
        <v>234</v>
      </c>
      <c r="C138" s="43">
        <v>2462265.4</v>
      </c>
      <c r="D138" s="43">
        <f t="shared" si="10"/>
        <v>2462.2653999999998</v>
      </c>
      <c r="E138" s="43">
        <v>2462265.4</v>
      </c>
      <c r="F138" s="43">
        <f t="shared" si="6"/>
        <v>2462.2653999999998</v>
      </c>
      <c r="G138" s="44">
        <f t="shared" si="7"/>
        <v>100</v>
      </c>
      <c r="H138" s="7"/>
    </row>
    <row r="139" spans="1:8" ht="42" x14ac:dyDescent="0.3">
      <c r="A139" s="32" t="s">
        <v>235</v>
      </c>
      <c r="B139" s="42" t="s">
        <v>236</v>
      </c>
      <c r="C139" s="43">
        <v>2462265.4</v>
      </c>
      <c r="D139" s="43">
        <f t="shared" si="10"/>
        <v>2462.2653999999998</v>
      </c>
      <c r="E139" s="43">
        <v>2462265.4</v>
      </c>
      <c r="F139" s="43">
        <f t="shared" si="6"/>
        <v>2462.2653999999998</v>
      </c>
      <c r="G139" s="44">
        <f t="shared" si="7"/>
        <v>100</v>
      </c>
      <c r="H139" s="7"/>
    </row>
    <row r="140" spans="1:8" ht="31.8" x14ac:dyDescent="0.3">
      <c r="A140" s="32" t="s">
        <v>237</v>
      </c>
      <c r="B140" s="42" t="s">
        <v>238</v>
      </c>
      <c r="C140" s="43">
        <v>2495689.0099999998</v>
      </c>
      <c r="D140" s="43">
        <f t="shared" si="10"/>
        <v>2495.6890099999996</v>
      </c>
      <c r="E140" s="43">
        <v>2495689.0099999998</v>
      </c>
      <c r="F140" s="43">
        <f t="shared" si="6"/>
        <v>2495.6890099999996</v>
      </c>
      <c r="G140" s="44">
        <f t="shared" si="7"/>
        <v>100</v>
      </c>
      <c r="H140" s="7"/>
    </row>
    <row r="141" spans="1:8" ht="42" x14ac:dyDescent="0.3">
      <c r="A141" s="32" t="s">
        <v>239</v>
      </c>
      <c r="B141" s="42" t="s">
        <v>240</v>
      </c>
      <c r="C141" s="43">
        <v>2495689.0099999998</v>
      </c>
      <c r="D141" s="43">
        <f t="shared" si="10"/>
        <v>2495.6890099999996</v>
      </c>
      <c r="E141" s="43">
        <v>2495689.0099999998</v>
      </c>
      <c r="F141" s="43">
        <f t="shared" si="6"/>
        <v>2495.6890099999996</v>
      </c>
      <c r="G141" s="44">
        <f t="shared" si="7"/>
        <v>100</v>
      </c>
      <c r="H141" s="7"/>
    </row>
    <row r="142" spans="1:8" ht="21.6" x14ac:dyDescent="0.3">
      <c r="A142" s="32" t="s">
        <v>241</v>
      </c>
      <c r="B142" s="42" t="s">
        <v>242</v>
      </c>
      <c r="C142" s="43">
        <v>1168050</v>
      </c>
      <c r="D142" s="43">
        <f t="shared" si="10"/>
        <v>1168.05</v>
      </c>
      <c r="E142" s="43">
        <v>1168050</v>
      </c>
      <c r="F142" s="43">
        <f t="shared" si="6"/>
        <v>1168.05</v>
      </c>
      <c r="G142" s="44">
        <f t="shared" si="7"/>
        <v>100</v>
      </c>
      <c r="H142" s="7"/>
    </row>
    <row r="143" spans="1:8" ht="21.6" x14ac:dyDescent="0.3">
      <c r="A143" s="32" t="s">
        <v>243</v>
      </c>
      <c r="B143" s="42" t="s">
        <v>244</v>
      </c>
      <c r="C143" s="43">
        <v>1168050</v>
      </c>
      <c r="D143" s="43">
        <f t="shared" si="10"/>
        <v>1168.05</v>
      </c>
      <c r="E143" s="43">
        <v>1168050</v>
      </c>
      <c r="F143" s="43">
        <f t="shared" si="6"/>
        <v>1168.05</v>
      </c>
      <c r="G143" s="44">
        <f t="shared" si="7"/>
        <v>100</v>
      </c>
      <c r="H143" s="7"/>
    </row>
    <row r="144" spans="1:8" x14ac:dyDescent="0.3">
      <c r="A144" s="32" t="s">
        <v>245</v>
      </c>
      <c r="B144" s="42" t="s">
        <v>246</v>
      </c>
      <c r="C144" s="43">
        <v>102040.81</v>
      </c>
      <c r="D144" s="43">
        <f t="shared" si="10"/>
        <v>102.04080999999999</v>
      </c>
      <c r="E144" s="43">
        <v>102040.81</v>
      </c>
      <c r="F144" s="43">
        <f t="shared" si="6"/>
        <v>102.04080999999999</v>
      </c>
      <c r="G144" s="44">
        <f t="shared" si="7"/>
        <v>100</v>
      </c>
      <c r="H144" s="7"/>
    </row>
    <row r="145" spans="1:8" ht="21.6" x14ac:dyDescent="0.3">
      <c r="A145" s="32" t="s">
        <v>247</v>
      </c>
      <c r="B145" s="42" t="s">
        <v>248</v>
      </c>
      <c r="C145" s="43">
        <v>102040.81</v>
      </c>
      <c r="D145" s="43">
        <f t="shared" si="10"/>
        <v>102.04080999999999</v>
      </c>
      <c r="E145" s="43">
        <v>102040.81</v>
      </c>
      <c r="F145" s="43">
        <f t="shared" ref="F145:F180" si="11">E145/1000</f>
        <v>102.04080999999999</v>
      </c>
      <c r="G145" s="44">
        <f t="shared" ref="G145:G173" si="12">F145/D145*100</f>
        <v>100</v>
      </c>
      <c r="H145" s="7"/>
    </row>
    <row r="146" spans="1:8" ht="21.6" x14ac:dyDescent="0.3">
      <c r="A146" s="32" t="s">
        <v>249</v>
      </c>
      <c r="B146" s="42" t="s">
        <v>250</v>
      </c>
      <c r="C146" s="43">
        <v>23626428.649999999</v>
      </c>
      <c r="D146" s="43">
        <f t="shared" si="10"/>
        <v>23626.428649999998</v>
      </c>
      <c r="E146" s="43">
        <v>17761418.449999999</v>
      </c>
      <c r="F146" s="43">
        <f t="shared" si="11"/>
        <v>17761.418450000001</v>
      </c>
      <c r="G146" s="44">
        <f t="shared" si="12"/>
        <v>75.176061152179258</v>
      </c>
      <c r="H146" s="7"/>
    </row>
    <row r="147" spans="1:8" ht="21.6" x14ac:dyDescent="0.3">
      <c r="A147" s="32" t="s">
        <v>251</v>
      </c>
      <c r="B147" s="42" t="s">
        <v>252</v>
      </c>
      <c r="C147" s="43">
        <v>23626428.649999999</v>
      </c>
      <c r="D147" s="43">
        <f t="shared" si="10"/>
        <v>23626.428649999998</v>
      </c>
      <c r="E147" s="43">
        <v>17761418.449999999</v>
      </c>
      <c r="F147" s="43">
        <f t="shared" si="11"/>
        <v>17761.418450000001</v>
      </c>
      <c r="G147" s="44">
        <f t="shared" si="12"/>
        <v>75.176061152179258</v>
      </c>
      <c r="H147" s="7"/>
    </row>
    <row r="148" spans="1:8" x14ac:dyDescent="0.3">
      <c r="A148" s="32" t="s">
        <v>253</v>
      </c>
      <c r="B148" s="42" t="s">
        <v>254</v>
      </c>
      <c r="C148" s="43">
        <v>124535411.22</v>
      </c>
      <c r="D148" s="43">
        <f t="shared" si="10"/>
        <v>124535.41121999999</v>
      </c>
      <c r="E148" s="43">
        <v>124534214.56999999</v>
      </c>
      <c r="F148" s="43">
        <f t="shared" si="11"/>
        <v>124534.21457</v>
      </c>
      <c r="G148" s="44">
        <f t="shared" si="12"/>
        <v>99.999039108645263</v>
      </c>
      <c r="H148" s="7"/>
    </row>
    <row r="149" spans="1:8" x14ac:dyDescent="0.3">
      <c r="A149" s="32" t="s">
        <v>255</v>
      </c>
      <c r="B149" s="42" t="s">
        <v>256</v>
      </c>
      <c r="C149" s="43">
        <v>2016433.88</v>
      </c>
      <c r="D149" s="43">
        <f t="shared" si="10"/>
        <v>2016.4338799999998</v>
      </c>
      <c r="E149" s="43">
        <v>2016433.88</v>
      </c>
      <c r="F149" s="43">
        <f t="shared" si="11"/>
        <v>2016.4338799999998</v>
      </c>
      <c r="G149" s="44">
        <f t="shared" si="12"/>
        <v>100</v>
      </c>
      <c r="H149" s="7"/>
    </row>
    <row r="150" spans="1:8" x14ac:dyDescent="0.3">
      <c r="A150" s="32" t="s">
        <v>255</v>
      </c>
      <c r="B150" s="42" t="s">
        <v>257</v>
      </c>
      <c r="C150" s="43">
        <v>84279237.760000005</v>
      </c>
      <c r="D150" s="43">
        <f t="shared" si="10"/>
        <v>84279.237760000004</v>
      </c>
      <c r="E150" s="43">
        <v>84278041.109999999</v>
      </c>
      <c r="F150" s="43">
        <f t="shared" si="11"/>
        <v>84278.041110000006</v>
      </c>
      <c r="G150" s="44">
        <f t="shared" si="12"/>
        <v>99.998580136660223</v>
      </c>
      <c r="H150" s="7"/>
    </row>
    <row r="151" spans="1:8" x14ac:dyDescent="0.3">
      <c r="A151" s="32" t="s">
        <v>255</v>
      </c>
      <c r="B151" s="42" t="s">
        <v>258</v>
      </c>
      <c r="C151" s="43">
        <v>38239739.579999998</v>
      </c>
      <c r="D151" s="43">
        <f t="shared" si="10"/>
        <v>38239.739580000001</v>
      </c>
      <c r="E151" s="43">
        <v>38239739.579999998</v>
      </c>
      <c r="F151" s="43">
        <f t="shared" si="11"/>
        <v>38239.739580000001</v>
      </c>
      <c r="G151" s="44">
        <f t="shared" si="12"/>
        <v>100</v>
      </c>
      <c r="H151" s="7"/>
    </row>
    <row r="152" spans="1:8" x14ac:dyDescent="0.3">
      <c r="A152" s="32" t="s">
        <v>259</v>
      </c>
      <c r="B152" s="42" t="s">
        <v>260</v>
      </c>
      <c r="C152" s="43">
        <v>625131344.15999997</v>
      </c>
      <c r="D152" s="43">
        <f>C152/1000+0.01</f>
        <v>625131.35415999999</v>
      </c>
      <c r="E152" s="43">
        <v>619042227.69000006</v>
      </c>
      <c r="F152" s="43">
        <f t="shared" si="11"/>
        <v>619042.22769000009</v>
      </c>
      <c r="G152" s="44">
        <f t="shared" si="12"/>
        <v>99.025944478791672</v>
      </c>
      <c r="H152" s="7"/>
    </row>
    <row r="153" spans="1:8" ht="21.6" x14ac:dyDescent="0.3">
      <c r="A153" s="32" t="s">
        <v>261</v>
      </c>
      <c r="B153" s="42" t="s">
        <v>262</v>
      </c>
      <c r="C153" s="43">
        <v>581722548.21999991</v>
      </c>
      <c r="D153" s="43">
        <f t="shared" si="10"/>
        <v>581722.54821999988</v>
      </c>
      <c r="E153" s="43">
        <v>576091780.48000002</v>
      </c>
      <c r="F153" s="43">
        <f t="shared" si="11"/>
        <v>576091.78048000007</v>
      </c>
      <c r="G153" s="44">
        <f t="shared" si="12"/>
        <v>99.032052692949719</v>
      </c>
      <c r="H153" s="7"/>
    </row>
    <row r="154" spans="1:8" ht="21.6" x14ac:dyDescent="0.3">
      <c r="A154" s="32" t="s">
        <v>263</v>
      </c>
      <c r="B154" s="42" t="s">
        <v>264</v>
      </c>
      <c r="C154" s="43">
        <v>23752030</v>
      </c>
      <c r="D154" s="43">
        <f t="shared" si="10"/>
        <v>23752.03</v>
      </c>
      <c r="E154" s="43">
        <v>23752030</v>
      </c>
      <c r="F154" s="43">
        <f t="shared" si="11"/>
        <v>23752.03</v>
      </c>
      <c r="G154" s="44">
        <f t="shared" si="12"/>
        <v>100</v>
      </c>
      <c r="H154" s="7"/>
    </row>
    <row r="155" spans="1:8" ht="21.6" x14ac:dyDescent="0.3">
      <c r="A155" s="32" t="s">
        <v>263</v>
      </c>
      <c r="B155" s="42" t="s">
        <v>265</v>
      </c>
      <c r="C155" s="43">
        <v>36708571.18</v>
      </c>
      <c r="D155" s="43">
        <f t="shared" si="10"/>
        <v>36708.571179999999</v>
      </c>
      <c r="E155" s="43">
        <v>33024361.300000001</v>
      </c>
      <c r="F155" s="43">
        <f t="shared" si="11"/>
        <v>33024.361300000004</v>
      </c>
      <c r="G155" s="44">
        <f t="shared" si="12"/>
        <v>89.963624947605496</v>
      </c>
      <c r="H155" s="7"/>
    </row>
    <row r="156" spans="1:8" ht="21.6" x14ac:dyDescent="0.3">
      <c r="A156" s="32" t="s">
        <v>263</v>
      </c>
      <c r="B156" s="42" t="s">
        <v>266</v>
      </c>
      <c r="C156" s="43">
        <v>521261947.04000002</v>
      </c>
      <c r="D156" s="43">
        <f t="shared" si="10"/>
        <v>521261.94704</v>
      </c>
      <c r="E156" s="43">
        <v>519315389.18000001</v>
      </c>
      <c r="F156" s="43">
        <f t="shared" si="11"/>
        <v>519315.38918</v>
      </c>
      <c r="G156" s="44">
        <f t="shared" si="12"/>
        <v>99.626568202215111</v>
      </c>
      <c r="H156" s="7"/>
    </row>
    <row r="157" spans="1:8" ht="43.2" customHeight="1" x14ac:dyDescent="0.3">
      <c r="A157" s="32" t="s">
        <v>267</v>
      </c>
      <c r="B157" s="42" t="s">
        <v>268</v>
      </c>
      <c r="C157" s="43">
        <v>6340846.9400000004</v>
      </c>
      <c r="D157" s="43">
        <f t="shared" si="10"/>
        <v>6340.8469400000004</v>
      </c>
      <c r="E157" s="43">
        <v>6266000</v>
      </c>
      <c r="F157" s="43">
        <f t="shared" si="11"/>
        <v>6266</v>
      </c>
      <c r="G157" s="44">
        <f t="shared" si="12"/>
        <v>98.819606580820576</v>
      </c>
      <c r="H157" s="7"/>
    </row>
    <row r="158" spans="1:8" ht="52.2" x14ac:dyDescent="0.3">
      <c r="A158" s="32" t="s">
        <v>269</v>
      </c>
      <c r="B158" s="42" t="s">
        <v>270</v>
      </c>
      <c r="C158" s="43">
        <v>6340846.9400000004</v>
      </c>
      <c r="D158" s="43">
        <f t="shared" si="10"/>
        <v>6340.8469400000004</v>
      </c>
      <c r="E158" s="43">
        <v>6266000</v>
      </c>
      <c r="F158" s="43">
        <f t="shared" si="11"/>
        <v>6266</v>
      </c>
      <c r="G158" s="44">
        <f t="shared" si="12"/>
        <v>98.819606580820576</v>
      </c>
      <c r="H158" s="7"/>
    </row>
    <row r="159" spans="1:8" ht="42" x14ac:dyDescent="0.3">
      <c r="A159" s="32" t="s">
        <v>271</v>
      </c>
      <c r="B159" s="42" t="s">
        <v>272</v>
      </c>
      <c r="C159" s="43">
        <v>12794600</v>
      </c>
      <c r="D159" s="43">
        <f t="shared" si="10"/>
        <v>12794.6</v>
      </c>
      <c r="E159" s="43">
        <v>12794600</v>
      </c>
      <c r="F159" s="43">
        <f t="shared" si="11"/>
        <v>12794.6</v>
      </c>
      <c r="G159" s="44">
        <f t="shared" si="12"/>
        <v>100</v>
      </c>
      <c r="H159" s="7"/>
    </row>
    <row r="160" spans="1:8" ht="42" x14ac:dyDescent="0.3">
      <c r="A160" s="32" t="s">
        <v>273</v>
      </c>
      <c r="B160" s="42" t="s">
        <v>274</v>
      </c>
      <c r="C160" s="43">
        <v>12794600</v>
      </c>
      <c r="D160" s="43">
        <f t="shared" si="10"/>
        <v>12794.6</v>
      </c>
      <c r="E160" s="43">
        <v>12794600</v>
      </c>
      <c r="F160" s="43">
        <f t="shared" si="11"/>
        <v>12794.6</v>
      </c>
      <c r="G160" s="44">
        <f t="shared" si="12"/>
        <v>100</v>
      </c>
      <c r="H160" s="7"/>
    </row>
    <row r="161" spans="1:8" ht="42" x14ac:dyDescent="0.3">
      <c r="A161" s="32" t="s">
        <v>275</v>
      </c>
      <c r="B161" s="42" t="s">
        <v>276</v>
      </c>
      <c r="C161" s="43">
        <v>330132</v>
      </c>
      <c r="D161" s="43">
        <f t="shared" si="10"/>
        <v>330.13200000000001</v>
      </c>
      <c r="E161" s="43">
        <v>322550.40000000002</v>
      </c>
      <c r="F161" s="43">
        <f t="shared" si="11"/>
        <v>322.55040000000002</v>
      </c>
      <c r="G161" s="44">
        <f t="shared" si="12"/>
        <v>97.703464068917896</v>
      </c>
      <c r="H161" s="7"/>
    </row>
    <row r="162" spans="1:8" ht="42" x14ac:dyDescent="0.3">
      <c r="A162" s="32" t="s">
        <v>277</v>
      </c>
      <c r="B162" s="42" t="s">
        <v>278</v>
      </c>
      <c r="C162" s="43">
        <v>330132</v>
      </c>
      <c r="D162" s="43">
        <f t="shared" si="10"/>
        <v>330.13200000000001</v>
      </c>
      <c r="E162" s="43">
        <v>322550.40000000002</v>
      </c>
      <c r="F162" s="43">
        <f t="shared" si="11"/>
        <v>322.55040000000002</v>
      </c>
      <c r="G162" s="44">
        <f t="shared" si="12"/>
        <v>97.703464068917896</v>
      </c>
      <c r="H162" s="7"/>
    </row>
    <row r="163" spans="1:8" ht="42" x14ac:dyDescent="0.3">
      <c r="A163" s="32" t="s">
        <v>279</v>
      </c>
      <c r="B163" s="42" t="s">
        <v>280</v>
      </c>
      <c r="C163" s="43">
        <v>18944800</v>
      </c>
      <c r="D163" s="43">
        <f t="shared" si="10"/>
        <v>18944.8</v>
      </c>
      <c r="E163" s="43">
        <v>18574604.050000001</v>
      </c>
      <c r="F163" s="43">
        <f t="shared" si="11"/>
        <v>18574.604050000002</v>
      </c>
      <c r="G163" s="44">
        <f t="shared" si="12"/>
        <v>98.045923155694453</v>
      </c>
      <c r="H163" s="7"/>
    </row>
    <row r="164" spans="1:8" ht="42" x14ac:dyDescent="0.3">
      <c r="A164" s="32" t="s">
        <v>281</v>
      </c>
      <c r="B164" s="42" t="s">
        <v>282</v>
      </c>
      <c r="C164" s="43">
        <v>18944800</v>
      </c>
      <c r="D164" s="43">
        <f t="shared" si="10"/>
        <v>18944.8</v>
      </c>
      <c r="E164" s="43">
        <v>18574604.050000001</v>
      </c>
      <c r="F164" s="43">
        <f t="shared" si="11"/>
        <v>18574.604050000002</v>
      </c>
      <c r="G164" s="44">
        <f t="shared" si="12"/>
        <v>98.045923155694453</v>
      </c>
      <c r="H164" s="7"/>
    </row>
    <row r="165" spans="1:8" ht="21.6" x14ac:dyDescent="0.3">
      <c r="A165" s="32" t="s">
        <v>283</v>
      </c>
      <c r="B165" s="42" t="s">
        <v>284</v>
      </c>
      <c r="C165" s="43">
        <v>2372020</v>
      </c>
      <c r="D165" s="43">
        <f t="shared" si="10"/>
        <v>2372.02</v>
      </c>
      <c r="E165" s="43">
        <v>2372020</v>
      </c>
      <c r="F165" s="43">
        <f t="shared" si="11"/>
        <v>2372.02</v>
      </c>
      <c r="G165" s="44">
        <f t="shared" si="12"/>
        <v>100</v>
      </c>
      <c r="H165" s="7"/>
    </row>
    <row r="166" spans="1:8" ht="21.6" x14ac:dyDescent="0.3">
      <c r="A166" s="32" t="s">
        <v>285</v>
      </c>
      <c r="B166" s="42" t="s">
        <v>286</v>
      </c>
      <c r="C166" s="43">
        <v>2372020</v>
      </c>
      <c r="D166" s="43">
        <f t="shared" si="10"/>
        <v>2372.02</v>
      </c>
      <c r="E166" s="43">
        <v>2372020</v>
      </c>
      <c r="F166" s="43">
        <f t="shared" si="11"/>
        <v>2372.02</v>
      </c>
      <c r="G166" s="44">
        <f t="shared" si="12"/>
        <v>100</v>
      </c>
      <c r="H166" s="7"/>
    </row>
    <row r="167" spans="1:8" ht="21.6" x14ac:dyDescent="0.3">
      <c r="A167" s="32" t="s">
        <v>287</v>
      </c>
      <c r="B167" s="42" t="s">
        <v>288</v>
      </c>
      <c r="C167" s="43">
        <v>2096028</v>
      </c>
      <c r="D167" s="43">
        <f t="shared" si="10"/>
        <v>2096.0279999999998</v>
      </c>
      <c r="E167" s="43">
        <v>2090303.76</v>
      </c>
      <c r="F167" s="43">
        <f t="shared" si="11"/>
        <v>2090.3037599999998</v>
      </c>
      <c r="G167" s="44">
        <f t="shared" si="12"/>
        <v>99.726900594839378</v>
      </c>
      <c r="H167" s="7"/>
    </row>
    <row r="168" spans="1:8" ht="21.6" x14ac:dyDescent="0.3">
      <c r="A168" s="32" t="s">
        <v>289</v>
      </c>
      <c r="B168" s="42" t="s">
        <v>290</v>
      </c>
      <c r="C168" s="43">
        <v>2096028</v>
      </c>
      <c r="D168" s="43">
        <f t="shared" si="10"/>
        <v>2096.0279999999998</v>
      </c>
      <c r="E168" s="43">
        <v>2090303.76</v>
      </c>
      <c r="F168" s="43">
        <f t="shared" si="11"/>
        <v>2090.3037599999998</v>
      </c>
      <c r="G168" s="44">
        <f t="shared" si="12"/>
        <v>99.726900594839378</v>
      </c>
      <c r="H168" s="7"/>
    </row>
    <row r="169" spans="1:8" x14ac:dyDescent="0.3">
      <c r="A169" s="32" t="s">
        <v>291</v>
      </c>
      <c r="B169" s="42" t="s">
        <v>292</v>
      </c>
      <c r="C169" s="43">
        <v>530369</v>
      </c>
      <c r="D169" s="43">
        <f t="shared" si="10"/>
        <v>530.36900000000003</v>
      </c>
      <c r="E169" s="43">
        <v>530369</v>
      </c>
      <c r="F169" s="43">
        <f t="shared" si="11"/>
        <v>530.36900000000003</v>
      </c>
      <c r="G169" s="44">
        <f t="shared" si="12"/>
        <v>100</v>
      </c>
      <c r="H169" s="7"/>
    </row>
    <row r="170" spans="1:8" x14ac:dyDescent="0.3">
      <c r="A170" s="32" t="s">
        <v>293</v>
      </c>
      <c r="B170" s="42" t="s">
        <v>294</v>
      </c>
      <c r="C170" s="43">
        <v>530369</v>
      </c>
      <c r="D170" s="43">
        <f t="shared" si="10"/>
        <v>530.36900000000003</v>
      </c>
      <c r="E170" s="43">
        <v>530369</v>
      </c>
      <c r="F170" s="43">
        <f t="shared" si="11"/>
        <v>530.36900000000003</v>
      </c>
      <c r="G170" s="44">
        <f t="shared" si="12"/>
        <v>100</v>
      </c>
      <c r="H170" s="7"/>
    </row>
    <row r="171" spans="1:8" x14ac:dyDescent="0.3">
      <c r="A171" s="32" t="s">
        <v>295</v>
      </c>
      <c r="B171" s="42" t="s">
        <v>296</v>
      </c>
      <c r="C171" s="43">
        <v>27963000</v>
      </c>
      <c r="D171" s="43">
        <f t="shared" si="10"/>
        <v>27963</v>
      </c>
      <c r="E171" s="43">
        <v>25493434.210000001</v>
      </c>
      <c r="F171" s="43">
        <f t="shared" si="11"/>
        <v>25493.434209999999</v>
      </c>
      <c r="G171" s="44">
        <f t="shared" si="12"/>
        <v>91.168451918606735</v>
      </c>
      <c r="H171" s="7"/>
    </row>
    <row r="172" spans="1:8" ht="42" x14ac:dyDescent="0.3">
      <c r="A172" s="32" t="s">
        <v>297</v>
      </c>
      <c r="B172" s="42" t="s">
        <v>298</v>
      </c>
      <c r="C172" s="43">
        <v>27963000</v>
      </c>
      <c r="D172" s="43">
        <f t="shared" si="10"/>
        <v>27963</v>
      </c>
      <c r="E172" s="43">
        <v>25493434.210000001</v>
      </c>
      <c r="F172" s="43">
        <f t="shared" si="11"/>
        <v>25493.434209999999</v>
      </c>
      <c r="G172" s="44">
        <f t="shared" si="12"/>
        <v>91.168451918606735</v>
      </c>
      <c r="H172" s="7"/>
    </row>
    <row r="173" spans="1:8" ht="52.2" x14ac:dyDescent="0.3">
      <c r="A173" s="32" t="s">
        <v>299</v>
      </c>
      <c r="B173" s="42" t="s">
        <v>300</v>
      </c>
      <c r="C173" s="43">
        <v>27963000</v>
      </c>
      <c r="D173" s="43">
        <f t="shared" si="10"/>
        <v>27963</v>
      </c>
      <c r="E173" s="43">
        <v>25493434.210000001</v>
      </c>
      <c r="F173" s="43">
        <f t="shared" si="11"/>
        <v>25493.434209999999</v>
      </c>
      <c r="G173" s="44">
        <f t="shared" si="12"/>
        <v>91.168451918606735</v>
      </c>
      <c r="H173" s="7"/>
    </row>
    <row r="174" spans="1:8" x14ac:dyDescent="0.3">
      <c r="A174" s="32" t="s">
        <v>301</v>
      </c>
      <c r="B174" s="42" t="s">
        <v>302</v>
      </c>
      <c r="C174" s="43" t="s">
        <v>16</v>
      </c>
      <c r="D174" s="43" t="s">
        <v>16</v>
      </c>
      <c r="E174" s="43">
        <v>18052.55</v>
      </c>
      <c r="F174" s="43">
        <f t="shared" si="11"/>
        <v>18.05255</v>
      </c>
      <c r="G174" s="44" t="s">
        <v>16</v>
      </c>
      <c r="H174" s="7"/>
    </row>
    <row r="175" spans="1:8" ht="21.6" x14ac:dyDescent="0.3">
      <c r="A175" s="32" t="s">
        <v>303</v>
      </c>
      <c r="B175" s="42" t="s">
        <v>304</v>
      </c>
      <c r="C175" s="43" t="s">
        <v>16</v>
      </c>
      <c r="D175" s="43" t="s">
        <v>16</v>
      </c>
      <c r="E175" s="43">
        <v>18052.55</v>
      </c>
      <c r="F175" s="43">
        <f t="shared" si="11"/>
        <v>18.05255</v>
      </c>
      <c r="G175" s="44" t="s">
        <v>16</v>
      </c>
      <c r="H175" s="7"/>
    </row>
    <row r="176" spans="1:8" ht="21.6" x14ac:dyDescent="0.3">
      <c r="A176" s="32" t="s">
        <v>303</v>
      </c>
      <c r="B176" s="42" t="s">
        <v>305</v>
      </c>
      <c r="C176" s="43" t="s">
        <v>16</v>
      </c>
      <c r="D176" s="43" t="s">
        <v>16</v>
      </c>
      <c r="E176" s="43">
        <v>18052.55</v>
      </c>
      <c r="F176" s="43">
        <f t="shared" si="11"/>
        <v>18.05255</v>
      </c>
      <c r="G176" s="44" t="s">
        <v>16</v>
      </c>
      <c r="H176" s="7"/>
    </row>
    <row r="177" spans="1:8" ht="31.8" x14ac:dyDescent="0.3">
      <c r="A177" s="32" t="s">
        <v>325</v>
      </c>
      <c r="B177" s="42" t="s">
        <v>306</v>
      </c>
      <c r="C177" s="43" t="s">
        <v>16</v>
      </c>
      <c r="D177" s="43" t="s">
        <v>16</v>
      </c>
      <c r="E177" s="43">
        <v>-237706.88999999998</v>
      </c>
      <c r="F177" s="43">
        <f>E177/1000+0.01</f>
        <v>-237.69689</v>
      </c>
      <c r="G177" s="44" t="s">
        <v>16</v>
      </c>
      <c r="H177" s="7"/>
    </row>
    <row r="178" spans="1:8" ht="31.8" x14ac:dyDescent="0.3">
      <c r="A178" s="32" t="s">
        <v>307</v>
      </c>
      <c r="B178" s="42" t="s">
        <v>308</v>
      </c>
      <c r="C178" s="43" t="s">
        <v>16</v>
      </c>
      <c r="D178" s="43" t="s">
        <v>16</v>
      </c>
      <c r="E178" s="43">
        <v>-237706.88999999998</v>
      </c>
      <c r="F178" s="43">
        <f>E178/1000+0.01</f>
        <v>-237.69689</v>
      </c>
      <c r="G178" s="44" t="s">
        <v>16</v>
      </c>
      <c r="H178" s="7"/>
    </row>
    <row r="179" spans="1:8" ht="31.8" x14ac:dyDescent="0.3">
      <c r="A179" s="32" t="s">
        <v>309</v>
      </c>
      <c r="B179" s="42" t="s">
        <v>310</v>
      </c>
      <c r="C179" s="43" t="s">
        <v>16</v>
      </c>
      <c r="D179" s="43" t="s">
        <v>16</v>
      </c>
      <c r="E179" s="43">
        <v>-11405.52</v>
      </c>
      <c r="F179" s="43">
        <f>E179/1000+0.01</f>
        <v>-11.395520000000001</v>
      </c>
      <c r="G179" s="44" t="s">
        <v>16</v>
      </c>
      <c r="H179" s="7"/>
    </row>
    <row r="180" spans="1:8" ht="31.8" x14ac:dyDescent="0.3">
      <c r="A180" s="32" t="s">
        <v>309</v>
      </c>
      <c r="B180" s="45" t="s">
        <v>311</v>
      </c>
      <c r="C180" s="46" t="s">
        <v>16</v>
      </c>
      <c r="D180" s="46" t="s">
        <v>16</v>
      </c>
      <c r="E180" s="46">
        <v>-226301.37</v>
      </c>
      <c r="F180" s="46">
        <f t="shared" si="11"/>
        <v>-226.30136999999999</v>
      </c>
      <c r="G180" s="47" t="s">
        <v>16</v>
      </c>
      <c r="H180" s="7"/>
    </row>
    <row r="181" spans="1:8" ht="15" customHeight="1" x14ac:dyDescent="0.3">
      <c r="A181" s="4"/>
      <c r="B181" s="4"/>
      <c r="C181" s="4"/>
      <c r="D181" s="4"/>
      <c r="E181" s="4"/>
      <c r="F181" s="4"/>
      <c r="G181" s="4"/>
      <c r="H181" s="4"/>
    </row>
  </sheetData>
  <mergeCells count="11">
    <mergeCell ref="G10:G12"/>
    <mergeCell ref="D10:D12"/>
    <mergeCell ref="F10:F12"/>
    <mergeCell ref="D5:G5"/>
    <mergeCell ref="A7:G7"/>
    <mergeCell ref="A8:G8"/>
    <mergeCell ref="A2:E2"/>
    <mergeCell ref="A10:A12"/>
    <mergeCell ref="B10:B12"/>
    <mergeCell ref="C10:C12"/>
    <mergeCell ref="E10:E12"/>
  </mergeCells>
  <pageMargins left="0.59055118110236227" right="0.39370078740157483" top="0.39370078740157483" bottom="0.39370078740157483" header="0" footer="0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70188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B300C9-0DFE-4FEE-BFAA-C7C8466540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2023-03-15T03:04:18Z</cp:lastPrinted>
  <dcterms:created xsi:type="dcterms:W3CDTF">2023-03-13T05:12:14Z</dcterms:created>
  <dcterms:modified xsi:type="dcterms:W3CDTF">2023-03-15T03:06:54Z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