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ocs\Отчеты об исполнении бюджета\2022\12 мес.2022\Годовой отчет 2022 на Думу до 01.05.2023\Проект отчета об исп.бюджета Черниговского района за 2022\"/>
    </mc:Choice>
  </mc:AlternateContent>
  <bookViews>
    <workbookView xWindow="0" yWindow="0" windowWidth="23040" windowHeight="8544"/>
  </bookViews>
  <sheets>
    <sheet name="Отчет" sheetId="2" r:id="rId1"/>
  </sheets>
  <calcPr calcId="152511"/>
</workbook>
</file>

<file path=xl/calcChain.xml><?xml version="1.0" encoding="utf-8"?>
<calcChain xmlns="http://schemas.openxmlformats.org/spreadsheetml/2006/main">
  <c r="F178" i="2" l="1"/>
  <c r="F179" i="2"/>
  <c r="F180" i="2"/>
  <c r="D153" i="2"/>
  <c r="D138" i="2" l="1"/>
  <c r="F408" i="2" l="1"/>
  <c r="F436" i="2"/>
  <c r="D436" i="2"/>
  <c r="F435" i="2"/>
  <c r="D435" i="2"/>
  <c r="F434" i="2"/>
  <c r="D434" i="2"/>
  <c r="F433" i="2"/>
  <c r="D433" i="2"/>
  <c r="F432" i="2"/>
  <c r="D432" i="2"/>
  <c r="F430" i="2"/>
  <c r="D430" i="2"/>
  <c r="F429" i="2"/>
  <c r="D429" i="2"/>
  <c r="F428" i="2"/>
  <c r="D428" i="2"/>
  <c r="F427" i="2"/>
  <c r="D427" i="2"/>
  <c r="F426" i="2"/>
  <c r="D426" i="2"/>
  <c r="E424" i="2"/>
  <c r="F424" i="2" s="1"/>
  <c r="G424" i="2" s="1"/>
  <c r="D424" i="2"/>
  <c r="E423" i="2"/>
  <c r="F423" i="2" s="1"/>
  <c r="G423" i="2" s="1"/>
  <c r="D423" i="2"/>
  <c r="E417" i="2"/>
  <c r="F417" i="2" s="1"/>
  <c r="G417" i="2" s="1"/>
  <c r="D417" i="2"/>
  <c r="D408" i="2" l="1"/>
  <c r="F407" i="2"/>
  <c r="D407" i="2"/>
  <c r="F406" i="2"/>
  <c r="D406" i="2"/>
  <c r="F405" i="2"/>
  <c r="G405" i="2" s="1"/>
  <c r="D405" i="2"/>
  <c r="F404" i="2"/>
  <c r="D404" i="2"/>
  <c r="F403" i="2"/>
  <c r="G403" i="2" s="1"/>
  <c r="D403" i="2"/>
  <c r="F402" i="2"/>
  <c r="D402" i="2"/>
  <c r="G402" i="2" s="1"/>
  <c r="G401" i="2"/>
  <c r="F401" i="2"/>
  <c r="D401" i="2"/>
  <c r="F400" i="2"/>
  <c r="D400" i="2"/>
  <c r="F399" i="2"/>
  <c r="G399" i="2" s="1"/>
  <c r="D399" i="2"/>
  <c r="F398" i="2"/>
  <c r="D398" i="2"/>
  <c r="G398" i="2" s="1"/>
  <c r="G397" i="2"/>
  <c r="F397" i="2"/>
  <c r="D397" i="2"/>
  <c r="F396" i="2"/>
  <c r="G396" i="2" s="1"/>
  <c r="D396" i="2"/>
  <c r="F395" i="2"/>
  <c r="D395" i="2"/>
  <c r="F394" i="2"/>
  <c r="D394" i="2"/>
  <c r="F393" i="2"/>
  <c r="G393" i="2" s="1"/>
  <c r="D393" i="2"/>
  <c r="F392" i="2"/>
  <c r="G392" i="2" s="1"/>
  <c r="D392" i="2"/>
  <c r="F391" i="2"/>
  <c r="D391" i="2"/>
  <c r="F390" i="2"/>
  <c r="D390" i="2"/>
  <c r="F389" i="2"/>
  <c r="G389" i="2" s="1"/>
  <c r="D389" i="2"/>
  <c r="D388" i="2"/>
  <c r="F387" i="2"/>
  <c r="G387" i="2" s="1"/>
  <c r="D387" i="2"/>
  <c r="F386" i="2"/>
  <c r="D386" i="2"/>
  <c r="F385" i="2"/>
  <c r="G385" i="2" s="1"/>
  <c r="D385" i="2"/>
  <c r="F384" i="2"/>
  <c r="D384" i="2"/>
  <c r="G384" i="2" s="1"/>
  <c r="G383" i="2"/>
  <c r="F383" i="2"/>
  <c r="D383" i="2"/>
  <c r="F382" i="2"/>
  <c r="D382" i="2"/>
  <c r="F381" i="2"/>
  <c r="G381" i="2" s="1"/>
  <c r="D381" i="2"/>
  <c r="F380" i="2"/>
  <c r="D380" i="2"/>
  <c r="G380" i="2" s="1"/>
  <c r="G379" i="2"/>
  <c r="F379" i="2"/>
  <c r="D379" i="2"/>
  <c r="F378" i="2"/>
  <c r="G378" i="2" s="1"/>
  <c r="D378" i="2"/>
  <c r="F377" i="2"/>
  <c r="D377" i="2"/>
  <c r="F376" i="2"/>
  <c r="D376" i="2"/>
  <c r="F375" i="2"/>
  <c r="G375" i="2" s="1"/>
  <c r="D375" i="2"/>
  <c r="F374" i="2"/>
  <c r="G374" i="2" s="1"/>
  <c r="D374" i="2"/>
  <c r="F373" i="2"/>
  <c r="D373" i="2"/>
  <c r="F372" i="2"/>
  <c r="D372" i="2"/>
  <c r="F371" i="2"/>
  <c r="G371" i="2" s="1"/>
  <c r="D371" i="2"/>
  <c r="F370" i="2"/>
  <c r="D370" i="2"/>
  <c r="F369" i="2"/>
  <c r="G369" i="2" s="1"/>
  <c r="D369" i="2"/>
  <c r="F368" i="2"/>
  <c r="D368" i="2"/>
  <c r="G368" i="2" s="1"/>
  <c r="G367" i="2"/>
  <c r="F367" i="2"/>
  <c r="D367" i="2"/>
  <c r="F366" i="2"/>
  <c r="D366" i="2"/>
  <c r="F365" i="2"/>
  <c r="G365" i="2" s="1"/>
  <c r="D365" i="2"/>
  <c r="F364" i="2"/>
  <c r="D364" i="2"/>
  <c r="G364" i="2" s="1"/>
  <c r="G363" i="2"/>
  <c r="F363" i="2"/>
  <c r="D363" i="2"/>
  <c r="F362" i="2"/>
  <c r="G362" i="2" s="1"/>
  <c r="D362" i="2"/>
  <c r="F361" i="2"/>
  <c r="D361" i="2"/>
  <c r="F360" i="2"/>
  <c r="D360" i="2"/>
  <c r="F359" i="2"/>
  <c r="G359" i="2" s="1"/>
  <c r="D359" i="2"/>
  <c r="F358" i="2"/>
  <c r="G358" i="2" s="1"/>
  <c r="D358" i="2"/>
  <c r="F357" i="2"/>
  <c r="D357" i="2"/>
  <c r="F356" i="2"/>
  <c r="D356" i="2"/>
  <c r="F355" i="2"/>
  <c r="G355" i="2" s="1"/>
  <c r="D355" i="2"/>
  <c r="F354" i="2"/>
  <c r="D354" i="2"/>
  <c r="F353" i="2"/>
  <c r="G353" i="2" s="1"/>
  <c r="D353" i="2"/>
  <c r="F352" i="2"/>
  <c r="D352" i="2"/>
  <c r="G352" i="2" s="1"/>
  <c r="G351" i="2"/>
  <c r="F351" i="2"/>
  <c r="D351" i="2"/>
  <c r="F350" i="2"/>
  <c r="D350" i="2"/>
  <c r="F349" i="2"/>
  <c r="G349" i="2" s="1"/>
  <c r="D349" i="2"/>
  <c r="F348" i="2"/>
  <c r="D348" i="2"/>
  <c r="G348" i="2" s="1"/>
  <c r="G347" i="2"/>
  <c r="F347" i="2"/>
  <c r="D347" i="2"/>
  <c r="F346" i="2"/>
  <c r="G346" i="2" s="1"/>
  <c r="D346" i="2"/>
  <c r="F345" i="2"/>
  <c r="D345" i="2"/>
  <c r="F344" i="2"/>
  <c r="D344" i="2"/>
  <c r="F343" i="2"/>
  <c r="G343" i="2" s="1"/>
  <c r="D343" i="2"/>
  <c r="F342" i="2"/>
  <c r="G342" i="2" s="1"/>
  <c r="D342" i="2"/>
  <c r="F341" i="2"/>
  <c r="D341" i="2"/>
  <c r="F340" i="2"/>
  <c r="D340" i="2"/>
  <c r="F339" i="2"/>
  <c r="G339" i="2" s="1"/>
  <c r="D339" i="2"/>
  <c r="F338" i="2"/>
  <c r="D338" i="2"/>
  <c r="F337" i="2"/>
  <c r="G337" i="2" s="1"/>
  <c r="D337" i="2"/>
  <c r="F336" i="2"/>
  <c r="D336" i="2"/>
  <c r="G336" i="2" s="1"/>
  <c r="G335" i="2"/>
  <c r="F335" i="2"/>
  <c r="D335" i="2"/>
  <c r="F334" i="2"/>
  <c r="D334" i="2"/>
  <c r="F333" i="2"/>
  <c r="G333" i="2" s="1"/>
  <c r="D333" i="2"/>
  <c r="F332" i="2"/>
  <c r="D332" i="2"/>
  <c r="G332" i="2" s="1"/>
  <c r="G331" i="2"/>
  <c r="F331" i="2"/>
  <c r="D331" i="2"/>
  <c r="F330" i="2"/>
  <c r="G330" i="2" s="1"/>
  <c r="D330" i="2"/>
  <c r="F329" i="2"/>
  <c r="D329" i="2"/>
  <c r="F328" i="2"/>
  <c r="D328" i="2"/>
  <c r="F327" i="2"/>
  <c r="G327" i="2" s="1"/>
  <c r="D327" i="2"/>
  <c r="F326" i="2"/>
  <c r="G326" i="2" s="1"/>
  <c r="D326" i="2"/>
  <c r="F325" i="2"/>
  <c r="D325" i="2"/>
  <c r="F324" i="2"/>
  <c r="D324" i="2"/>
  <c r="F323" i="2"/>
  <c r="G323" i="2" s="1"/>
  <c r="D323" i="2"/>
  <c r="F322" i="2"/>
  <c r="D322" i="2"/>
  <c r="F321" i="2"/>
  <c r="G321" i="2" s="1"/>
  <c r="D321" i="2"/>
  <c r="F320" i="2"/>
  <c r="D320" i="2"/>
  <c r="G320" i="2" s="1"/>
  <c r="G319" i="2"/>
  <c r="F319" i="2"/>
  <c r="D319" i="2"/>
  <c r="F318" i="2"/>
  <c r="D318" i="2"/>
  <c r="F317" i="2"/>
  <c r="G317" i="2" s="1"/>
  <c r="D317" i="2"/>
  <c r="F316" i="2"/>
  <c r="D316" i="2"/>
  <c r="G316" i="2" s="1"/>
  <c r="G315" i="2"/>
  <c r="F315" i="2"/>
  <c r="D315" i="2"/>
  <c r="F314" i="2"/>
  <c r="G314" i="2" s="1"/>
  <c r="D314" i="2"/>
  <c r="F313" i="2"/>
  <c r="D313" i="2"/>
  <c r="F312" i="2"/>
  <c r="D312" i="2"/>
  <c r="F311" i="2"/>
  <c r="G311" i="2" s="1"/>
  <c r="D311" i="2"/>
  <c r="F310" i="2"/>
  <c r="G310" i="2" s="1"/>
  <c r="D310" i="2"/>
  <c r="F309" i="2"/>
  <c r="D309" i="2"/>
  <c r="F308" i="2"/>
  <c r="D308" i="2"/>
  <c r="F307" i="2"/>
  <c r="G307" i="2" s="1"/>
  <c r="D307" i="2"/>
  <c r="F306" i="2"/>
  <c r="D306" i="2"/>
  <c r="F305" i="2"/>
  <c r="G305" i="2" s="1"/>
  <c r="D305" i="2"/>
  <c r="F304" i="2"/>
  <c r="D304" i="2"/>
  <c r="G304" i="2" s="1"/>
  <c r="G303" i="2"/>
  <c r="F303" i="2"/>
  <c r="D303" i="2"/>
  <c r="F302" i="2"/>
  <c r="D302" i="2"/>
  <c r="F301" i="2"/>
  <c r="G301" i="2" s="1"/>
  <c r="D301" i="2"/>
  <c r="F300" i="2"/>
  <c r="D300" i="2"/>
  <c r="G300" i="2" s="1"/>
  <c r="G299" i="2"/>
  <c r="F299" i="2"/>
  <c r="D299" i="2"/>
  <c r="F298" i="2"/>
  <c r="G298" i="2" s="1"/>
  <c r="D298" i="2"/>
  <c r="F297" i="2"/>
  <c r="D297" i="2"/>
  <c r="F296" i="2"/>
  <c r="D296" i="2"/>
  <c r="F295" i="2"/>
  <c r="G295" i="2" s="1"/>
  <c r="D295" i="2"/>
  <c r="F294" i="2"/>
  <c r="G294" i="2" s="1"/>
  <c r="D294" i="2"/>
  <c r="F293" i="2"/>
  <c r="D293" i="2"/>
  <c r="F292" i="2"/>
  <c r="D292" i="2"/>
  <c r="F291" i="2"/>
  <c r="G291" i="2" s="1"/>
  <c r="D291" i="2"/>
  <c r="F290" i="2"/>
  <c r="D290" i="2"/>
  <c r="F289" i="2"/>
  <c r="G289" i="2" s="1"/>
  <c r="D289" i="2"/>
  <c r="F288" i="2"/>
  <c r="D288" i="2"/>
  <c r="G288" i="2" s="1"/>
  <c r="G287" i="2"/>
  <c r="F287" i="2"/>
  <c r="D287" i="2"/>
  <c r="F286" i="2"/>
  <c r="D286" i="2"/>
  <c r="F285" i="2"/>
  <c r="G285" i="2" s="1"/>
  <c r="D285" i="2"/>
  <c r="F284" i="2"/>
  <c r="D284" i="2"/>
  <c r="G284" i="2" s="1"/>
  <c r="G283" i="2"/>
  <c r="F283" i="2"/>
  <c r="D283" i="2"/>
  <c r="F282" i="2"/>
  <c r="G282" i="2" s="1"/>
  <c r="D282" i="2"/>
  <c r="F281" i="2"/>
  <c r="D281" i="2"/>
  <c r="F280" i="2"/>
  <c r="D280" i="2"/>
  <c r="F279" i="2"/>
  <c r="G279" i="2" s="1"/>
  <c r="D279" i="2"/>
  <c r="F278" i="2"/>
  <c r="G278" i="2" s="1"/>
  <c r="D278" i="2"/>
  <c r="F277" i="2"/>
  <c r="D277" i="2"/>
  <c r="F276" i="2"/>
  <c r="D276" i="2"/>
  <c r="F275" i="2"/>
  <c r="G275" i="2" s="1"/>
  <c r="D275" i="2"/>
  <c r="D274" i="2"/>
  <c r="F273" i="2"/>
  <c r="G273" i="2" s="1"/>
  <c r="D273" i="2"/>
  <c r="F272" i="2"/>
  <c r="D272" i="2"/>
  <c r="F271" i="2"/>
  <c r="G271" i="2" s="1"/>
  <c r="D271" i="2"/>
  <c r="F270" i="2"/>
  <c r="D270" i="2"/>
  <c r="G270" i="2" s="1"/>
  <c r="G269" i="2"/>
  <c r="F269" i="2"/>
  <c r="D269" i="2"/>
  <c r="F268" i="2"/>
  <c r="D268" i="2"/>
  <c r="F267" i="2"/>
  <c r="G267" i="2" s="1"/>
  <c r="D267" i="2"/>
  <c r="F266" i="2"/>
  <c r="D266" i="2"/>
  <c r="G266" i="2" s="1"/>
  <c r="G265" i="2"/>
  <c r="F265" i="2"/>
  <c r="D265" i="2"/>
  <c r="F264" i="2"/>
  <c r="G264" i="2" s="1"/>
  <c r="D264" i="2"/>
  <c r="F263" i="2"/>
  <c r="D263" i="2"/>
  <c r="F262" i="2"/>
  <c r="D262" i="2"/>
  <c r="F261" i="2"/>
  <c r="G261" i="2" s="1"/>
  <c r="D261" i="2"/>
  <c r="F260" i="2"/>
  <c r="G260" i="2" s="1"/>
  <c r="D260" i="2"/>
  <c r="F259" i="2"/>
  <c r="D259" i="2"/>
  <c r="F258" i="2"/>
  <c r="D258" i="2"/>
  <c r="F257" i="2"/>
  <c r="G257" i="2" s="1"/>
  <c r="D257" i="2"/>
  <c r="F256" i="2"/>
  <c r="D256" i="2"/>
  <c r="F255" i="2"/>
  <c r="G255" i="2" s="1"/>
  <c r="D255" i="2"/>
  <c r="F254" i="2"/>
  <c r="D254" i="2"/>
  <c r="G254" i="2" s="1"/>
  <c r="G253" i="2"/>
  <c r="F253" i="2"/>
  <c r="D253" i="2"/>
  <c r="F252" i="2"/>
  <c r="D252" i="2"/>
  <c r="F251" i="2"/>
  <c r="G251" i="2" s="1"/>
  <c r="D251" i="2"/>
  <c r="F250" i="2"/>
  <c r="D250" i="2"/>
  <c r="G250" i="2" s="1"/>
  <c r="G249" i="2"/>
  <c r="F249" i="2"/>
  <c r="D249" i="2"/>
  <c r="F248" i="2"/>
  <c r="G248" i="2" s="1"/>
  <c r="D248" i="2"/>
  <c r="F247" i="2"/>
  <c r="D247" i="2"/>
  <c r="F246" i="2"/>
  <c r="D246" i="2"/>
  <c r="F245" i="2"/>
  <c r="G245" i="2" s="1"/>
  <c r="D245" i="2"/>
  <c r="F244" i="2"/>
  <c r="G244" i="2" s="1"/>
  <c r="D244" i="2"/>
  <c r="F243" i="2"/>
  <c r="D243" i="2"/>
  <c r="F242" i="2"/>
  <c r="D242" i="2"/>
  <c r="F241" i="2"/>
  <c r="G241" i="2" s="1"/>
  <c r="D241" i="2"/>
  <c r="F240" i="2"/>
  <c r="D240" i="2"/>
  <c r="F239" i="2"/>
  <c r="G239" i="2" s="1"/>
  <c r="D239" i="2"/>
  <c r="F238" i="2"/>
  <c r="D238" i="2"/>
  <c r="G238" i="2" s="1"/>
  <c r="G237" i="2"/>
  <c r="F237" i="2"/>
  <c r="D237" i="2"/>
  <c r="F236" i="2"/>
  <c r="D236" i="2"/>
  <c r="F235" i="2"/>
  <c r="G235" i="2" s="1"/>
  <c r="D235" i="2"/>
  <c r="F234" i="2"/>
  <c r="D234" i="2"/>
  <c r="G234" i="2" s="1"/>
  <c r="G233" i="2"/>
  <c r="F233" i="2"/>
  <c r="D233" i="2"/>
  <c r="F232" i="2"/>
  <c r="G232" i="2" s="1"/>
  <c r="D232" i="2"/>
  <c r="F231" i="2"/>
  <c r="D231" i="2"/>
  <c r="F230" i="2"/>
  <c r="D230" i="2"/>
  <c r="F229" i="2"/>
  <c r="G229" i="2" s="1"/>
  <c r="D229" i="2"/>
  <c r="F228" i="2"/>
  <c r="G228" i="2" s="1"/>
  <c r="D228" i="2"/>
  <c r="F227" i="2"/>
  <c r="D227" i="2"/>
  <c r="F226" i="2"/>
  <c r="D226" i="2"/>
  <c r="F225" i="2"/>
  <c r="G225" i="2" s="1"/>
  <c r="D225" i="2"/>
  <c r="F224" i="2"/>
  <c r="D224" i="2"/>
  <c r="F223" i="2"/>
  <c r="G223" i="2" s="1"/>
  <c r="D223" i="2"/>
  <c r="F222" i="2"/>
  <c r="D222" i="2"/>
  <c r="G222" i="2" s="1"/>
  <c r="D221" i="2"/>
  <c r="F220" i="2"/>
  <c r="D220" i="2"/>
  <c r="F219" i="2"/>
  <c r="G219" i="2" s="1"/>
  <c r="D219" i="2"/>
  <c r="F218" i="2"/>
  <c r="D218" i="2"/>
  <c r="F217" i="2"/>
  <c r="G217" i="2" s="1"/>
  <c r="D217" i="2"/>
  <c r="F216" i="2"/>
  <c r="D216" i="2"/>
  <c r="G216" i="2" s="1"/>
  <c r="G215" i="2"/>
  <c r="F215" i="2"/>
  <c r="D215" i="2"/>
  <c r="F214" i="2"/>
  <c r="D214" i="2"/>
  <c r="F213" i="2"/>
  <c r="G213" i="2" s="1"/>
  <c r="D213" i="2"/>
  <c r="F212" i="2"/>
  <c r="D212" i="2"/>
  <c r="G212" i="2" s="1"/>
  <c r="G211" i="2"/>
  <c r="F211" i="2"/>
  <c r="D211" i="2"/>
  <c r="F210" i="2"/>
  <c r="G210" i="2" s="1"/>
  <c r="D210" i="2"/>
  <c r="F209" i="2"/>
  <c r="D209" i="2"/>
  <c r="F208" i="2"/>
  <c r="D208" i="2"/>
  <c r="F207" i="2"/>
  <c r="G207" i="2" s="1"/>
  <c r="D207" i="2"/>
  <c r="F206" i="2"/>
  <c r="G206" i="2" s="1"/>
  <c r="D206" i="2"/>
  <c r="F205" i="2"/>
  <c r="D205" i="2"/>
  <c r="F204" i="2"/>
  <c r="D204" i="2"/>
  <c r="F203" i="2"/>
  <c r="G203" i="2" s="1"/>
  <c r="D203" i="2"/>
  <c r="F202" i="2"/>
  <c r="D202" i="2"/>
  <c r="F201" i="2"/>
  <c r="G201" i="2" s="1"/>
  <c r="D201" i="2"/>
  <c r="F200" i="2"/>
  <c r="D200" i="2"/>
  <c r="G200" i="2" s="1"/>
  <c r="G199" i="2"/>
  <c r="F199" i="2"/>
  <c r="D199" i="2"/>
  <c r="F198" i="2"/>
  <c r="D198" i="2"/>
  <c r="F197" i="2"/>
  <c r="G197" i="2" s="1"/>
  <c r="D197" i="2"/>
  <c r="F196" i="2"/>
  <c r="D196" i="2"/>
  <c r="G196" i="2" s="1"/>
  <c r="G195" i="2"/>
  <c r="F195" i="2"/>
  <c r="D195" i="2"/>
  <c r="F194" i="2"/>
  <c r="G194" i="2" s="1"/>
  <c r="D194" i="2"/>
  <c r="F193" i="2"/>
  <c r="D193" i="2"/>
  <c r="F192" i="2"/>
  <c r="D192" i="2"/>
  <c r="F191" i="2"/>
  <c r="G191" i="2" s="1"/>
  <c r="D191" i="2"/>
  <c r="F190" i="2"/>
  <c r="G190" i="2" s="1"/>
  <c r="D190" i="2"/>
  <c r="F188" i="2"/>
  <c r="D188" i="2"/>
  <c r="G188" i="2" l="1"/>
  <c r="G198" i="2"/>
  <c r="G205" i="2"/>
  <c r="G214" i="2"/>
  <c r="G227" i="2"/>
  <c r="G236" i="2"/>
  <c r="G243" i="2"/>
  <c r="G252" i="2"/>
  <c r="G259" i="2"/>
  <c r="G268" i="2"/>
  <c r="G277" i="2"/>
  <c r="G286" i="2"/>
  <c r="G293" i="2"/>
  <c r="G302" i="2"/>
  <c r="G309" i="2"/>
  <c r="G318" i="2"/>
  <c r="G325" i="2"/>
  <c r="G334" i="2"/>
  <c r="G341" i="2"/>
  <c r="G350" i="2"/>
  <c r="G357" i="2"/>
  <c r="G366" i="2"/>
  <c r="G373" i="2"/>
  <c r="G382" i="2"/>
  <c r="G391" i="2"/>
  <c r="G400" i="2"/>
  <c r="G407" i="2"/>
  <c r="G193" i="2"/>
  <c r="G202" i="2"/>
  <c r="G204" i="2"/>
  <c r="G209" i="2"/>
  <c r="G218" i="2"/>
  <c r="G220" i="2"/>
  <c r="G224" i="2"/>
  <c r="G226" i="2"/>
  <c r="G231" i="2"/>
  <c r="G240" i="2"/>
  <c r="G242" i="2"/>
  <c r="G247" i="2"/>
  <c r="G256" i="2"/>
  <c r="G258" i="2"/>
  <c r="G263" i="2"/>
  <c r="G272" i="2"/>
  <c r="G276" i="2"/>
  <c r="G281" i="2"/>
  <c r="G290" i="2"/>
  <c r="G292" i="2"/>
  <c r="G297" i="2"/>
  <c r="G306" i="2"/>
  <c r="G308" i="2"/>
  <c r="G313" i="2"/>
  <c r="G322" i="2"/>
  <c r="G324" i="2"/>
  <c r="G329" i="2"/>
  <c r="G338" i="2"/>
  <c r="G340" i="2"/>
  <c r="G345" i="2"/>
  <c r="G354" i="2"/>
  <c r="G356" i="2"/>
  <c r="G361" i="2"/>
  <c r="G370" i="2"/>
  <c r="G372" i="2"/>
  <c r="G377" i="2"/>
  <c r="G386" i="2"/>
  <c r="G390" i="2"/>
  <c r="G395" i="2"/>
  <c r="G404" i="2"/>
  <c r="G406" i="2"/>
  <c r="G192" i="2"/>
  <c r="G208" i="2"/>
  <c r="G230" i="2"/>
  <c r="G246" i="2"/>
  <c r="G262" i="2"/>
  <c r="G280" i="2"/>
  <c r="G296" i="2"/>
  <c r="G312" i="2"/>
  <c r="G328" i="2"/>
  <c r="G344" i="2"/>
  <c r="G360" i="2"/>
  <c r="G376" i="2"/>
  <c r="G394" i="2"/>
  <c r="G20" i="2" l="1"/>
  <c r="G24" i="2"/>
  <c r="G28" i="2"/>
  <c r="G32" i="2"/>
  <c r="G36" i="2"/>
  <c r="G43" i="2"/>
  <c r="G51" i="2"/>
  <c r="G55" i="2"/>
  <c r="G59" i="2"/>
  <c r="G63" i="2"/>
  <c r="G67" i="2"/>
  <c r="G112" i="2"/>
  <c r="G116" i="2"/>
  <c r="G120" i="2"/>
  <c r="G133" i="2"/>
  <c r="G137" i="2"/>
  <c r="G141" i="2"/>
  <c r="G145" i="2"/>
  <c r="G149" i="2"/>
  <c r="G153" i="2"/>
  <c r="G157" i="2"/>
  <c r="G161" i="2"/>
  <c r="G165" i="2"/>
  <c r="G169" i="2"/>
  <c r="G173" i="2"/>
  <c r="F18" i="2"/>
  <c r="G18" i="2" s="1"/>
  <c r="F19" i="2"/>
  <c r="G19" i="2" s="1"/>
  <c r="F20" i="2"/>
  <c r="F21" i="2"/>
  <c r="G21" i="2" s="1"/>
  <c r="F22" i="2"/>
  <c r="G22" i="2" s="1"/>
  <c r="F23" i="2"/>
  <c r="G23" i="2" s="1"/>
  <c r="F24" i="2"/>
  <c r="F25" i="2"/>
  <c r="G25" i="2" s="1"/>
  <c r="F26" i="2"/>
  <c r="G26" i="2" s="1"/>
  <c r="F27" i="2"/>
  <c r="G27" i="2" s="1"/>
  <c r="F28" i="2"/>
  <c r="F29" i="2"/>
  <c r="G29" i="2" s="1"/>
  <c r="F30" i="2"/>
  <c r="G30" i="2" s="1"/>
  <c r="F31" i="2"/>
  <c r="G31" i="2" s="1"/>
  <c r="F32" i="2"/>
  <c r="F33" i="2"/>
  <c r="G33" i="2" s="1"/>
  <c r="F34" i="2"/>
  <c r="G34" i="2" s="1"/>
  <c r="F35" i="2"/>
  <c r="G35" i="2" s="1"/>
  <c r="F36" i="2"/>
  <c r="F37" i="2"/>
  <c r="G37" i="2" s="1"/>
  <c r="F38" i="2"/>
  <c r="G38" i="2" s="1"/>
  <c r="F39" i="2"/>
  <c r="G39" i="2" s="1"/>
  <c r="F40" i="2"/>
  <c r="F41" i="2"/>
  <c r="F42" i="2"/>
  <c r="F43" i="2"/>
  <c r="F44" i="2"/>
  <c r="G44" i="2" s="1"/>
  <c r="F45" i="2"/>
  <c r="G45" i="2" s="1"/>
  <c r="F46" i="2"/>
  <c r="G46" i="2" s="1"/>
  <c r="F47" i="2"/>
  <c r="F48" i="2"/>
  <c r="F49" i="2"/>
  <c r="F50" i="2"/>
  <c r="F51" i="2"/>
  <c r="F52" i="2"/>
  <c r="G52" i="2" s="1"/>
  <c r="F53" i="2"/>
  <c r="G53" i="2" s="1"/>
  <c r="F54" i="2"/>
  <c r="G54" i="2" s="1"/>
  <c r="F55" i="2"/>
  <c r="F56" i="2"/>
  <c r="G56" i="2" s="1"/>
  <c r="F57" i="2"/>
  <c r="G57" i="2" s="1"/>
  <c r="F58" i="2"/>
  <c r="G58" i="2" s="1"/>
  <c r="F59" i="2"/>
  <c r="F60" i="2"/>
  <c r="G60" i="2" s="1"/>
  <c r="F61" i="2"/>
  <c r="G61" i="2" s="1"/>
  <c r="F62" i="2"/>
  <c r="G62" i="2" s="1"/>
  <c r="F63" i="2"/>
  <c r="F64" i="2"/>
  <c r="G64" i="2" s="1"/>
  <c r="F65" i="2"/>
  <c r="G65" i="2" s="1"/>
  <c r="F66" i="2"/>
  <c r="G66" i="2" s="1"/>
  <c r="F67" i="2"/>
  <c r="F68" i="2"/>
  <c r="G68" i="2" s="1"/>
  <c r="F69" i="2"/>
  <c r="G69" i="2" s="1"/>
  <c r="F70" i="2"/>
  <c r="F71" i="2"/>
  <c r="F72" i="2"/>
  <c r="F73" i="2"/>
  <c r="G73" i="2" s="1"/>
  <c r="F74" i="2"/>
  <c r="G74" i="2" s="1"/>
  <c r="F75" i="2"/>
  <c r="G75" i="2" s="1"/>
  <c r="F76" i="2"/>
  <c r="G76" i="2" s="1"/>
  <c r="F77" i="2"/>
  <c r="G77" i="2" s="1"/>
  <c r="F78" i="2"/>
  <c r="G78" i="2" s="1"/>
  <c r="F79" i="2"/>
  <c r="G79" i="2" s="1"/>
  <c r="F80" i="2"/>
  <c r="G80" i="2" s="1"/>
  <c r="F81" i="2"/>
  <c r="G81" i="2" s="1"/>
  <c r="F82" i="2"/>
  <c r="G82" i="2" s="1"/>
  <c r="F83" i="2"/>
  <c r="G83" i="2" s="1"/>
  <c r="F84" i="2"/>
  <c r="G84" i="2" s="1"/>
  <c r="F85" i="2"/>
  <c r="G85" i="2" s="1"/>
  <c r="F86" i="2"/>
  <c r="G86" i="2" s="1"/>
  <c r="F87" i="2"/>
  <c r="G87" i="2" s="1"/>
  <c r="F88" i="2"/>
  <c r="G88" i="2" s="1"/>
  <c r="F89" i="2"/>
  <c r="G89" i="2" s="1"/>
  <c r="F90" i="2"/>
  <c r="G90" i="2" s="1"/>
  <c r="F91" i="2"/>
  <c r="G91" i="2" s="1"/>
  <c r="F92" i="2"/>
  <c r="G92" i="2" s="1"/>
  <c r="F93" i="2"/>
  <c r="G93" i="2" s="1"/>
  <c r="F94" i="2"/>
  <c r="G94" i="2" s="1"/>
  <c r="F95" i="2"/>
  <c r="G95" i="2" s="1"/>
  <c r="F96" i="2"/>
  <c r="G96" i="2" s="1"/>
  <c r="F97" i="2"/>
  <c r="G97" i="2" s="1"/>
  <c r="F98" i="2"/>
  <c r="G98" i="2" s="1"/>
  <c r="F99" i="2"/>
  <c r="G99" i="2" s="1"/>
  <c r="F100" i="2"/>
  <c r="G100" i="2" s="1"/>
  <c r="F101" i="2"/>
  <c r="F102" i="2"/>
  <c r="F103" i="2"/>
  <c r="F104" i="2"/>
  <c r="F105" i="2"/>
  <c r="G105" i="2" s="1"/>
  <c r="F106" i="2"/>
  <c r="G106" i="2" s="1"/>
  <c r="F107" i="2"/>
  <c r="G107" i="2" s="1"/>
  <c r="F108" i="2"/>
  <c r="G108" i="2" s="1"/>
  <c r="F109" i="2"/>
  <c r="F110" i="2"/>
  <c r="F111" i="2"/>
  <c r="G111" i="2" s="1"/>
  <c r="F112" i="2"/>
  <c r="F113" i="2"/>
  <c r="G113" i="2" s="1"/>
  <c r="F114" i="2"/>
  <c r="G114" i="2" s="1"/>
  <c r="F115" i="2"/>
  <c r="G115" i="2" s="1"/>
  <c r="F116" i="2"/>
  <c r="F117" i="2"/>
  <c r="G117" i="2" s="1"/>
  <c r="F118" i="2"/>
  <c r="G118" i="2" s="1"/>
  <c r="F119" i="2"/>
  <c r="G119" i="2" s="1"/>
  <c r="F120" i="2"/>
  <c r="F121" i="2"/>
  <c r="G121" i="2" s="1"/>
  <c r="F122" i="2"/>
  <c r="G122" i="2" s="1"/>
  <c r="F123" i="2"/>
  <c r="G123" i="2" s="1"/>
  <c r="F124" i="2"/>
  <c r="F125" i="2"/>
  <c r="F126" i="2"/>
  <c r="G126" i="2" s="1"/>
  <c r="F127" i="2"/>
  <c r="G127" i="2" s="1"/>
  <c r="F128" i="2"/>
  <c r="F129" i="2"/>
  <c r="F130" i="2"/>
  <c r="F131" i="2"/>
  <c r="G131" i="2" s="1"/>
  <c r="F132" i="2"/>
  <c r="G132" i="2" s="1"/>
  <c r="F133" i="2"/>
  <c r="F134" i="2"/>
  <c r="G134" i="2" s="1"/>
  <c r="F135" i="2"/>
  <c r="G135" i="2" s="1"/>
  <c r="F136" i="2"/>
  <c r="G136" i="2" s="1"/>
  <c r="F137" i="2"/>
  <c r="F138" i="2"/>
  <c r="G138" i="2" s="1"/>
  <c r="F139" i="2"/>
  <c r="G139" i="2" s="1"/>
  <c r="F140" i="2"/>
  <c r="G140" i="2" s="1"/>
  <c r="F141" i="2"/>
  <c r="F142" i="2"/>
  <c r="G142" i="2" s="1"/>
  <c r="F143" i="2"/>
  <c r="G143" i="2" s="1"/>
  <c r="F144" i="2"/>
  <c r="G144" i="2" s="1"/>
  <c r="F145" i="2"/>
  <c r="F146" i="2"/>
  <c r="G146" i="2" s="1"/>
  <c r="F147" i="2"/>
  <c r="G147" i="2" s="1"/>
  <c r="F148" i="2"/>
  <c r="G148" i="2" s="1"/>
  <c r="F149" i="2"/>
  <c r="F150" i="2"/>
  <c r="G150" i="2" s="1"/>
  <c r="F151" i="2"/>
  <c r="G151" i="2" s="1"/>
  <c r="F152" i="2"/>
  <c r="G152" i="2" s="1"/>
  <c r="F153" i="2"/>
  <c r="F154" i="2"/>
  <c r="G154" i="2" s="1"/>
  <c r="F155" i="2"/>
  <c r="G155" i="2" s="1"/>
  <c r="F156" i="2"/>
  <c r="G156" i="2" s="1"/>
  <c r="F157" i="2"/>
  <c r="F158" i="2"/>
  <c r="G158" i="2" s="1"/>
  <c r="F159" i="2"/>
  <c r="G159" i="2" s="1"/>
  <c r="F160" i="2"/>
  <c r="G160" i="2" s="1"/>
  <c r="F161" i="2"/>
  <c r="F162" i="2"/>
  <c r="G162" i="2" s="1"/>
  <c r="F163" i="2"/>
  <c r="G163" i="2" s="1"/>
  <c r="F164" i="2"/>
  <c r="G164" i="2" s="1"/>
  <c r="F165" i="2"/>
  <c r="F166" i="2"/>
  <c r="G166" i="2" s="1"/>
  <c r="F167" i="2"/>
  <c r="G167" i="2" s="1"/>
  <c r="F168" i="2"/>
  <c r="G168" i="2" s="1"/>
  <c r="F169" i="2"/>
  <c r="F170" i="2"/>
  <c r="G170" i="2" s="1"/>
  <c r="F171" i="2"/>
  <c r="G171" i="2" s="1"/>
  <c r="F172" i="2"/>
  <c r="G172" i="2" s="1"/>
  <c r="F173" i="2"/>
  <c r="F174" i="2"/>
  <c r="G174" i="2" s="1"/>
  <c r="F175" i="2"/>
  <c r="F176" i="2"/>
  <c r="F177" i="2"/>
  <c r="F181" i="2"/>
  <c r="F17" i="2"/>
  <c r="G17" i="2" s="1"/>
  <c r="D132" i="2"/>
  <c r="D133" i="2"/>
  <c r="D134" i="2"/>
  <c r="D135" i="2"/>
  <c r="D136" i="2"/>
  <c r="D137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31" i="2"/>
  <c r="D127" i="2"/>
  <c r="D126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11" i="2"/>
  <c r="D106" i="2"/>
  <c r="D107" i="2"/>
  <c r="D108" i="2"/>
  <c r="D105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73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51" i="2"/>
  <c r="D44" i="2"/>
  <c r="D45" i="2"/>
  <c r="D46" i="2"/>
  <c r="D43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17" i="2"/>
  <c r="F15" i="2"/>
  <c r="G15" i="2" s="1"/>
  <c r="D15" i="2"/>
</calcChain>
</file>

<file path=xl/sharedStrings.xml><?xml version="1.0" encoding="utf-8"?>
<sst xmlns="http://schemas.openxmlformats.org/spreadsheetml/2006/main" count="973" uniqueCount="621">
  <si>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</si>
  <si>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</si>
  <si>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</si>
  <si>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</si>
  <si>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</si>
  <si>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</si>
  <si>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Доходы бюджета - всего</t>
  </si>
  <si>
    <t>x</t>
  </si>
  <si>
    <t>в том числе: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</si>
  <si>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</si>
  <si>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</si>
  <si>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</si>
  <si>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</si>
  <si>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</si>
  <si>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</si>
  <si>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182 1 01 02010 01 0000 110</t>
  </si>
  <si>
    <t>-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</si>
  <si>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</si>
  <si>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</si>
  <si>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</si>
  <si>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</si>
  <si>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</si>
  <si>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182 1 01 02040 01 0000 110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</si>
  <si>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</si>
  <si>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</si>
  <si>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</si>
  <si>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</si>
  <si>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</si>
  <si>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</si>
  <si>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</si>
  <si>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</si>
  <si>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</si>
  <si>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</si>
  <si>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</si>
  <si>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</si>
  <si>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</si>
  <si>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</si>
  <si>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</si>
  <si>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</si>
  <si>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</si>
  <si>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</si>
  <si>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</si>
  <si>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</si>
  <si>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000 1 05 00000 00 0000 000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</si>
  <si>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</si>
  <si>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</si>
  <si>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</si>
  <si>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182 1 05 01011 01 0000 110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</si>
  <si>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</si>
  <si>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</si>
  <si>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182 1 05 01021 01 0000 110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</si>
  <si>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</si>
  <si>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182 1 05 01022 01 0000 110</t>
  </si>
  <si>
    <t xml:space="preserve">  Единый налог на вмененный доход для отдельных видов деятельности</t>
  </si>
  <si>
    <t>000 1 05 02000 02 0000 110</t>
  </si>
  <si>
    <t>182 1 05 02010 02 0000 110</t>
  </si>
  <si>
    <t xml:space="preserve">  Единый сельскохозяйственный налог</t>
  </si>
  <si>
    <t>000 1 05 03000 01 0000 110</t>
  </si>
  <si>
    <t>182 1 05 03010 01 0000 110</t>
  </si>
  <si>
    <t xml:space="preserve">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</si>
  <si>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</si>
  <si>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</si>
  <si>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>182 1 05 04020 02 0000 110</t>
  </si>
  <si>
    <t>000 1 06 00000 00 0000 000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</si>
  <si>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</si>
  <si>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</si>
  <si>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</si>
  <si>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</si>
  <si>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межселенных территорий</t>
  </si>
  <si>
    <t>182 1 06 06033 05 0000 110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</si>
  <si>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</si>
  <si>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</si>
  <si>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</si>
  <si>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</si>
  <si>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</si>
  <si>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182 1 08 03010 01 0000 110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</si>
  <si>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</si>
  <si>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</si>
  <si>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>000 1 11 05000 00 0000 120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</si>
  <si>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</si>
  <si>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</si>
  <si>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005 1 11 05013 05 0000 120</t>
  </si>
  <si>
    <t>779 1 11 05013 05 0000 120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</si>
  <si>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</si>
  <si>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008 1 11 05013 13 0000 120</t>
  </si>
  <si>
    <t>779 1 11 05013 13 0000 120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</si>
  <si>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</si>
  <si>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</si>
  <si>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</si>
  <si>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>005 1 11 05075 05 0000 120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</si>
  <si>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</si>
  <si>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</si>
  <si>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</si>
  <si>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</si>
  <si>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</si>
  <si>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005 1 11 09045 05 0000 120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</si>
  <si>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</si>
  <si>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</si>
  <si>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</si>
  <si>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</si>
  <si>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</si>
  <si>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048 1 12 01010 01 0000 120</t>
  </si>
  <si>
    <t xml:space="preserve">  Плата за сбросы загрязняющих веществ в водные объекты</t>
  </si>
  <si>
    <t>048 1 12 01030 01 0000 120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</si>
  <si>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</si>
  <si>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</si>
  <si>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</si>
  <si>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048 1 12 01041 01 0000 120</t>
  </si>
  <si>
    <t xml:space="preserve">  Плата за размещение твердых коммунальных отходов</t>
  </si>
  <si>
    <t>048 1 12 01042 01 0000 120</t>
  </si>
  <si>
    <t xml:space="preserve">  Плата за пользование водными объектами</t>
  </si>
  <si>
    <t>000 1 12 05000 00 0000 120</t>
  </si>
  <si>
    <t xml:space="preserve">  Плата за пользование водными объектами, находящимися в собственности муниципальных районов</t>
  </si>
  <si>
    <t>005 1 12 05050 05 0000 120</t>
  </si>
  <si>
    <t>000 1 13 00000 00 0000 000</t>
  </si>
  <si>
    <t xml:space="preserve">  Доходы от оказания платных услуг (работ)</t>
  </si>
  <si>
    <t>000 1 13 01000 00 0000 130</t>
  </si>
  <si>
    <t xml:space="preserve">  Прочие доходы от оказания платных услуг (работ)</t>
  </si>
  <si>
    <t>000 1 13 01990 00 0000 130</t>
  </si>
  <si>
    <t xml:space="preserve">  Прочие доходы от оказания платных услуг (работ) получателями средств бюджетов муниципальных районов</t>
  </si>
  <si>
    <t>005 1 13 01995 05 0000 130</t>
  </si>
  <si>
    <t>000 1 13 02000 00 0000 130</t>
  </si>
  <si>
    <t>000 1 13 02990 00 0000 130</t>
  </si>
  <si>
    <t xml:space="preserve">  Прочие доходы от компенсации затрат бюджетов муниципальных районов</t>
  </si>
  <si>
    <t>005 1 13 02995 05 0000 130</t>
  </si>
  <si>
    <t>017 1 13 02995 05 0000 130</t>
  </si>
  <si>
    <t xml:space="preserve">  ДОХОДЫ ОТ ПРОДАЖИ МАТЕРИАЛЬНЫХ И НЕМАТЕРИАЛЬНЫХ АКТИВОВ</t>
  </si>
  <si>
    <t>000 1 14 00000 00 0000 000</t>
  </si>
  <si>
    <t>000 1 14 02000 00 0000 000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</si>
  <si>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</si>
  <si>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</si>
  <si>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</si>
  <si>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005 1 14 02053 05 0000 410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</si>
  <si>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</si>
  <si>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</si>
  <si>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</si>
  <si>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</si>
  <si>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</si>
  <si>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005 1 14 06013 05 0000 430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</si>
  <si>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</si>
  <si>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008 1 14 06013 13 0000 430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</si>
  <si>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</si>
  <si>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</si>
  <si>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</si>
  <si>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</si>
  <si>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</si>
  <si>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</si>
  <si>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785 1 16 01053 01 0000 140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</si>
  <si>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</si>
  <si>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</si>
  <si>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</si>
  <si>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785 1 16 01063 01 0000 140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</si>
  <si>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</si>
  <si>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</si>
  <si>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</si>
  <si>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785 1 16 01073 01 0000 140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</si>
  <si>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</si>
  <si>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</si>
  <si>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</si>
  <si>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785 1 16 01083 01 0000 140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</si>
  <si>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</si>
  <si>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000 1 16 01100 01 0000 140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</si>
  <si>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</si>
  <si>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785 1 16 01103 01 0000 140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</si>
  <si>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</si>
  <si>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</si>
  <si>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</si>
  <si>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785 1 16 01133 01 0000 140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</si>
  <si>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</si>
  <si>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</si>
  <si>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</si>
  <si>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785 1 16 01143 01 0000 140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</si>
  <si>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</si>
  <si>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</si>
  <si>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</si>
  <si>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785 1 16 01153 01 0000 140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</si>
  <si>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</si>
  <si>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</si>
  <si>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</si>
  <si>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785 1 16 01173 01 0000 140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</si>
  <si>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</si>
  <si>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</si>
  <si>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</si>
  <si>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785 1 16 01193 01 0000 140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</si>
  <si>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</si>
  <si>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</si>
  <si>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</si>
  <si>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785 1 16 01203 01 0000 140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</si>
  <si>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</si>
  <si>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</si>
  <si>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</si>
  <si>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</si>
  <si>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</si>
  <si>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005 1 16 07090 05 0000 140</t>
  </si>
  <si>
    <t>779 1 16 07090 05 0000 140</t>
  </si>
  <si>
    <t xml:space="preserve">  Платежи в целях возмещения причиненного ущерба (убытков)</t>
  </si>
  <si>
    <t>000 1 16 10000 00 0000 140</t>
  </si>
  <si>
    <t xml:space="preserve">  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</si>
  <si>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</si>
  <si>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 xml:space="preserve">  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</si>
  <si>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005 1 16 10032 05 0000 140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</si>
  <si>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</si>
  <si>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</si>
  <si>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</si>
  <si>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005 1 16 10123 01 0000 140</t>
  </si>
  <si>
    <t>188 1 16 10123 01 0000 140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</si>
  <si>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</si>
  <si>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182 1 16 10129 01 0000 140</t>
  </si>
  <si>
    <t xml:space="preserve">  Платежи, уплачиваемые в целях возмещения вреда</t>
  </si>
  <si>
    <t>000 1 16 11000 01 0000 140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</si>
  <si>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</si>
  <si>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807 1 16 11050 01 0000 140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</si>
  <si>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</si>
  <si>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</si>
  <si>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</si>
  <si>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</si>
  <si>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муниципальных районов</t>
  </si>
  <si>
    <t>005 1 17 01050 05 0000 180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</si>
  <si>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</si>
  <si>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</si>
  <si>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</si>
  <si>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</si>
  <si>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</si>
  <si>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</si>
  <si>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</si>
  <si>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муниципальных районов на поддержку мер по обеспечению сбалансированности бюджетов</t>
  </si>
  <si>
    <t>003 2 02 15002 05 0000 150</t>
  </si>
  <si>
    <t xml:space="preserve">  Прочие дотации</t>
  </si>
  <si>
    <t>000 2 02 19999 00 0000 150</t>
  </si>
  <si>
    <t xml:space="preserve">  Прочие дотации бюджетам муниципальных районов</t>
  </si>
  <si>
    <t>003 2 02 19999 05 0000 150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</si>
  <si>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</si>
  <si>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</si>
  <si>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</si>
  <si>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000 2 02 25097 00 0000 150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</si>
  <si>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</si>
  <si>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017 2 02 25097 05 0000 150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</si>
  <si>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</si>
  <si>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</si>
  <si>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</si>
  <si>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005 2 02 25467 05 0000 150</t>
  </si>
  <si>
    <t xml:space="preserve">  Субсидии бюджетам на реализацию мероприятий по обеспечению жильем молодых семей</t>
  </si>
  <si>
    <t>000 2 02 25497 00 0000 150</t>
  </si>
  <si>
    <t xml:space="preserve">  Субсидии бюджетам муниципальных районов на реализацию мероприятий по обеспечению жильем молодых семей</t>
  </si>
  <si>
    <t>005 2 02 25497 05 0000 150</t>
  </si>
  <si>
    <t xml:space="preserve">  Субсидии бюджетам на поддержку отрасли культуры</t>
  </si>
  <si>
    <t>000 2 02 25519 00 0000 150</t>
  </si>
  <si>
    <t xml:space="preserve">  Субсидии бюджетам муниципальных районов на поддержку отрасли культуры</t>
  </si>
  <si>
    <t>005 2 02 25519 05 0000 150</t>
  </si>
  <si>
    <t xml:space="preserve">  Субсидии бюджетам на реализацию мероприятий по модернизации школьных систем образования</t>
  </si>
  <si>
    <t>000 2 02 25750 00 0000 150</t>
  </si>
  <si>
    <t xml:space="preserve">  Субсидии бюджетам муниципальных районов на реализацию мероприятий по модернизации школьных систем образования</t>
  </si>
  <si>
    <t>017 2 02 25750 05 0000 150</t>
  </si>
  <si>
    <t xml:space="preserve">  Прочие субсидии</t>
  </si>
  <si>
    <t>000 2 02 29999 00 0000 150</t>
  </si>
  <si>
    <t xml:space="preserve">  Прочие субсидии бюджетам муниципальных районов</t>
  </si>
  <si>
    <t>003 2 02 29999 05 0000 150</t>
  </si>
  <si>
    <t>005 2 02 29999 05 0000 150</t>
  </si>
  <si>
    <t>017 2 02 29999 05 0000 150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</si>
  <si>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</si>
  <si>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</si>
  <si>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</si>
  <si>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</si>
  <si>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</si>
  <si>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>003 2 02 30024 05 0000 150</t>
  </si>
  <si>
    <t>005 2 02 30024 05 0000 150</t>
  </si>
  <si>
    <t>017 2 02 30024 05 0000 150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</si>
  <si>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</si>
  <si>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</si>
  <si>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</si>
  <si>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017 2 02 30029 05 0000 150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</si>
  <si>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</si>
  <si>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</si>
  <si>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</si>
  <si>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005 2 02 35082 05 0000 150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</si>
  <si>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</si>
  <si>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</si>
  <si>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</si>
  <si>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005 2 02 35120 05 0000 150</t>
  </si>
  <si>
    <t xml:space="preserve">  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</si>
  <si>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000 2 02 35304 00 0000 150</t>
  </si>
  <si>
    <t xml:space="preserve">  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</si>
  <si>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017 2 02 35304 05 0000 150</t>
  </si>
  <si>
    <t xml:space="preserve">  Субвенции бюджетам на государственную регистрацию актов гражданского состояния</t>
  </si>
  <si>
    <t>000 2 02 35930 00 0000 150</t>
  </si>
  <si>
    <t xml:space="preserve">  Субвенции бюджетам муниципальных районов на государственную регистрацию актов гражданского состояния</t>
  </si>
  <si>
    <t>005 2 02 35930 05 0000 150</t>
  </si>
  <si>
    <t xml:space="preserve">  Единая субвенция местным бюджетам из бюджета субъекта Российской Федерации</t>
  </si>
  <si>
    <t>000 2 02 36900 00 0000 150</t>
  </si>
  <si>
    <t xml:space="preserve">  Единая субвенция бюджетам муниципальных районов из бюджета субъекта Российской Федерации</t>
  </si>
  <si>
    <t>005 2 02 36900 05 0000 150</t>
  </si>
  <si>
    <t xml:space="preserve">  Прочие субвенции</t>
  </si>
  <si>
    <t>000 2 02 39999 00 0000 150</t>
  </si>
  <si>
    <t xml:space="preserve">  Прочие субвенции бюджетам муниципальных районов</t>
  </si>
  <si>
    <t>005 2 02 39999 05 0000 150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</si>
  <si>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</si>
  <si>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</si>
  <si>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</si>
  <si>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</si>
  <si>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</si>
  <si>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017 2 02 45303 05 0000 150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</si>
  <si>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</si>
  <si>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</si>
  <si>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муниципальных районов</t>
  </si>
  <si>
    <t>000 2 07 05000 05 0000 150</t>
  </si>
  <si>
    <t>017 2 07 05030 05 0000 150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</si>
  <si>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</si>
  <si>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</si>
  <si>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</si>
  <si>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</si>
  <si>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003 2 19 60010 05 0000 150</t>
  </si>
  <si>
    <t>017 2 19 60010 05 0000 150</t>
  </si>
  <si>
    <t xml:space="preserve">  НАЛОГОВЫЕ И НЕНАЛОГОВЫЕ ДОХОДЫ  </t>
  </si>
  <si>
    <t xml:space="preserve">  НАЛОГИ НА СОВОКУПНЫЙ ДОХОД</t>
  </si>
  <si>
    <t xml:space="preserve">  Налог, взимаемый в связи с применением упрощенной системы налогообложения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</si>
  <si>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 </t>
  </si>
  <si>
    <t xml:space="preserve">  НАЛОГИ НА ИМУЩЕСТВО </t>
  </si>
  <si>
    <t xml:space="preserve"> 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</si>
  <si>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 xml:space="preserve">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 </t>
  </si>
  <si>
    <t xml:space="preserve">   Доходы от компенсации затрат государства</t>
  </si>
  <si>
    <t xml:space="preserve">    Прочие доходы от компенсации затрат государства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</si>
  <si>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 </t>
  </si>
  <si>
    <t xml:space="preserve">  ДОХОДЫ ОТ ОКАЗАНИЯ ПЛАТНЫХ УСЛУГ И КОМПЕНСАЦИИ ЗАТРАТ ГОСУДАРСТВА </t>
  </si>
  <si>
    <t xml:space="preserve">   ШТРАФЫ, САНКЦИИ, ВОЗМЕЩЕНИЕ УЩЕРБА</t>
  </si>
  <si>
    <t xml:space="preserve">  БЕЗВОЗМЕЗДНЫЕ ПОСТУПЛЕНИЯ </t>
  </si>
  <si>
    <t xml:space="preserve"> ВОЗВРАТ ОСТАТКОВ СУБСИДИЙ, СУБВЕНЦИЙ И ИНЫХ МЕЖБЮДЖЕТНЫХ ТРАНСФЕРТОВ, ИМЕЮЩИХ ЦЕЛЕВОЕ НАЗНАЧЕНИЕ, ПРОШЛЫХ ЛЕТ  </t>
  </si>
  <si>
    <t>ПРОЕКТ</t>
  </si>
  <si>
    <t>тыс. руб.</t>
  </si>
  <si>
    <t>Процент исполнения</t>
  </si>
  <si>
    <t xml:space="preserve">к решению Думы </t>
  </si>
  <si>
    <t>Черниговского района</t>
  </si>
  <si>
    <t>от "_____" ___________2023г. № _____ -НПА</t>
  </si>
  <si>
    <t>3</t>
  </si>
  <si>
    <t>Приложение 1</t>
  </si>
  <si>
    <t xml:space="preserve">ОТЧЕТ ОБ ИСПОЛНЕНИИ </t>
  </si>
  <si>
    <t>БЮДЖЕТА ЧЕРНИГОВСКОГО РАЙОНА ЗА 2022 ГОД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</si>
  <si>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</si>
  <si>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</si>
  <si>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</si>
  <si>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</si>
  <si>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</si>
  <si>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</si>
  <si>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</si>
  <si>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</si>
  <si>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</si>
  <si>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 xml:space="preserve">  Увеличение остатков средств бюджетов</t>
  </si>
  <si>
    <t>000 01 05 00 00 00 0000 500</t>
  </si>
  <si>
    <t>X</t>
  </si>
  <si>
    <t xml:space="preserve">  Увеличение остатков средств, всего</t>
  </si>
  <si>
    <t>003 00 00 00 00 00 0000 000</t>
  </si>
  <si>
    <t xml:space="preserve">  Увеличение прочих остатков средств бюджетов</t>
  </si>
  <si>
    <t>003 01 05 02 00 00 0000 500</t>
  </si>
  <si>
    <t xml:space="preserve">  Увеличение прочих остатков денежных средств бюджетов</t>
  </si>
  <si>
    <t>003 01 05 02 01 00 0000 510</t>
  </si>
  <si>
    <t xml:space="preserve">  Увеличение прочих остатков денежных средств бюджетов муниципальных районов</t>
  </si>
  <si>
    <t>003 01 05 02 01 05 0000 510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</si>
  <si>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</si>
  <si>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</si>
  <si>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</si>
  <si>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остатков средств, всего</t>
  </si>
  <si>
    <t xml:space="preserve">  Уменьшение прочих остатков средств бюджетов</t>
  </si>
  <si>
    <t>003 01 05 02 00 00 0000 600</t>
  </si>
  <si>
    <t xml:space="preserve">  Уменьшение прочих остатков денежных средств бюджетов</t>
  </si>
  <si>
    <t>003 01 05 02 01 00 0000 610</t>
  </si>
  <si>
    <t xml:space="preserve">  Уменьшение прочих остатков денежных средств бюджетов муниципальных районов</t>
  </si>
  <si>
    <t>003 01 05 02 01 05 0000 610</t>
  </si>
  <si>
    <t>Код расхода по бюджетной классификации</t>
  </si>
  <si>
    <t>Расходы бюджета - всего</t>
  </si>
  <si>
    <t xml:space="preserve">  Фонд оплаты труда государственных (муниципальных) органов</t>
  </si>
  <si>
    <t>005 0102 99 9 99 10010 121</t>
  </si>
  <si>
    <t xml:space="preserve">  Иные выплаты персоналу государственных (муниципальных) органов, за исключением фонда оплаты труда</t>
  </si>
  <si>
    <t>005 0102 99 9 99 10010 122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</si>
  <si>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</si>
  <si>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005 0102 99 9 99 10010 129</t>
  </si>
  <si>
    <t>016 0103 99 9 99 10030 121</t>
  </si>
  <si>
    <t>016 0103 99 9 99 10030 129</t>
  </si>
  <si>
    <t xml:space="preserve">  Прочая закупка товаров, работ и услуг</t>
  </si>
  <si>
    <t>016 0103 99 9 99 10030 244</t>
  </si>
  <si>
    <t>016 0103 99 9 99 10040 121</t>
  </si>
  <si>
    <t>016 0103 99 9 99 10040 129</t>
  </si>
  <si>
    <t xml:space="preserve">  Иные выплаты государственных (муниципальных) органов привлекаемым лицам</t>
  </si>
  <si>
    <t>016 0103 99 9 99 10050 123</t>
  </si>
  <si>
    <t>005 0104 99 9 99 10030 121</t>
  </si>
  <si>
    <t>005 0104 99 9 99 10030 122</t>
  </si>
  <si>
    <t>005 0104 99 9 99 10030 129</t>
  </si>
  <si>
    <t>005 0104 99 9 99 10030 244</t>
  </si>
  <si>
    <t xml:space="preserve">  Уплата налога на имущество организаций и земельного налога</t>
  </si>
  <si>
    <t>005 0104 99 9 99 10030 851</t>
  </si>
  <si>
    <t xml:space="preserve">  Уплата прочих налогов, сборов</t>
  </si>
  <si>
    <t>005 0104 99 9 99 10030 852</t>
  </si>
  <si>
    <t xml:space="preserve">  Уплата иных платежей</t>
  </si>
  <si>
    <t>005 0104 99 9 99 10030 853</t>
  </si>
  <si>
    <t>005 0104 99 9 99 93100 121</t>
  </si>
  <si>
    <t>005 0104 99 9 99 93100 122</t>
  </si>
  <si>
    <t>005 0104 99 9 99 93100 129</t>
  </si>
  <si>
    <t>005 0104 99 9 99 93100 244</t>
  </si>
  <si>
    <t xml:space="preserve">  Закупка энергетических ресурсов</t>
  </si>
  <si>
    <t>005 0104 99 9 99 93100 247</t>
  </si>
  <si>
    <t>005 0105 99 9 99 51200 244</t>
  </si>
  <si>
    <t>003 0106 14 0 01 10030 121</t>
  </si>
  <si>
    <t>005 0106 14 0 01 10030 121</t>
  </si>
  <si>
    <t>003 0106 14 0 01 10030 129</t>
  </si>
  <si>
    <t>005 0106 14 0 01 10030 129</t>
  </si>
  <si>
    <t>003 0106 14 0 01 10030 244</t>
  </si>
  <si>
    <t>003 0106 14 0 01 10030 853</t>
  </si>
  <si>
    <t>015 0106 99 9 99 10030 244</t>
  </si>
  <si>
    <t>015 0106 99 9 99 10060 121</t>
  </si>
  <si>
    <t>015 0106 99 9 99 10060 129</t>
  </si>
  <si>
    <t xml:space="preserve">  Резервные средства</t>
  </si>
  <si>
    <t>005 0111 99 9 99 20280 870</t>
  </si>
  <si>
    <t>005 0113 06 0 01 70050 244</t>
  </si>
  <si>
    <t>005 0113 08 0 01 20220 244</t>
  </si>
  <si>
    <t>005 0113 09 0 01 20500 244</t>
  </si>
  <si>
    <t>005 0113 09 0 01 20510 244</t>
  </si>
  <si>
    <t>005 0113 09 0 02 20800 244</t>
  </si>
  <si>
    <t>005 0113 16 0 01 20240 244</t>
  </si>
  <si>
    <t xml:space="preserve">  Иные выплаты населению</t>
  </si>
  <si>
    <t>005 0113 17 0 01 20160 360</t>
  </si>
  <si>
    <t>005 0113 24 0 01 20600 244</t>
  </si>
  <si>
    <t>005 0113 25 0 01 20270 244</t>
  </si>
  <si>
    <t>005 0113 99 9 99 20250 244</t>
  </si>
  <si>
    <t>005 0113 99 9 99 20250 247</t>
  </si>
  <si>
    <t>005 0113 99 9 99 20260 244</t>
  </si>
  <si>
    <t>005 0113 99 9 99 20280 244</t>
  </si>
  <si>
    <t>005 0113 99 9 99 20280 360</t>
  </si>
  <si>
    <t xml:space="preserve">  Исполнение судебных актов Российской Федерации и мировых соглашений по возмещению причиненного вреда</t>
  </si>
  <si>
    <t>005 0113 99 9 99 20290 831</t>
  </si>
  <si>
    <t>003 0113 99 9 99 40070 540</t>
  </si>
  <si>
    <t>003 0113 99 9 99 40080 540</t>
  </si>
  <si>
    <t>003 0113 99 9 99 40090 540</t>
  </si>
  <si>
    <t>005 0113 99 9 99 59300 121</t>
  </si>
  <si>
    <t>005 0113 99 9 99 59300 122</t>
  </si>
  <si>
    <t>005 0113 99 9 99 59300 129</t>
  </si>
  <si>
    <t>005 0113 99 9 99 59300 244</t>
  </si>
  <si>
    <t>005 0113 99 9 99 59300 247</t>
  </si>
  <si>
    <t xml:space="preserve">  Фонд оплаты труда учреждений</t>
  </si>
  <si>
    <t>005 0113 99 9 99 70010 111</t>
  </si>
  <si>
    <t xml:space="preserve">  Иные выплаты персоналу учреждений, за исключением фонда оплаты труда</t>
  </si>
  <si>
    <t>005 0113 99 9 99 70010 112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</si>
  <si>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</si>
  <si>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005 0113 99 9 99 70010 119</t>
  </si>
  <si>
    <t>005 0113 99 9 99 70010 244</t>
  </si>
  <si>
    <t>005 0113 99 9 99 70010 247</t>
  </si>
  <si>
    <t>005 0113 99 9 99 70010 831</t>
  </si>
  <si>
    <t>005 0113 99 9 99 70010 852</t>
  </si>
  <si>
    <t>005 0113 99 9 99 70010 853</t>
  </si>
  <si>
    <t>005 0113 99 9 99 70011 247</t>
  </si>
  <si>
    <t>005 0113 99 9 99 70090 244</t>
  </si>
  <si>
    <t>005 0113 99 9 99 93010 121</t>
  </si>
  <si>
    <t>005 0113 99 9 99 93010 129</t>
  </si>
  <si>
    <t>005 0113 99 9 99 93010 244</t>
  </si>
  <si>
    <t>005 0113 99 9 99 93010 247</t>
  </si>
  <si>
    <t>005 0113 99 9 99 93030 121</t>
  </si>
  <si>
    <t>005 0113 99 9 99 93030 129</t>
  </si>
  <si>
    <t>005 0113 99 9 99 93030 244</t>
  </si>
  <si>
    <t>005 0113 99 9 99 93030 247</t>
  </si>
  <si>
    <t>005 0113 99 9 99 93160 121</t>
  </si>
  <si>
    <t>005 0113 99 9 99 93160 129</t>
  </si>
  <si>
    <t>005 0113 99 9 99 93160 244</t>
  </si>
  <si>
    <t>005 0113 99 9 99 93160 247</t>
  </si>
  <si>
    <t>005 0113 99 9 99 93180 121</t>
  </si>
  <si>
    <t>005 0113 99 9 99 93180 129</t>
  </si>
  <si>
    <t>005 0113 99 9 99 93180 244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</si>
  <si>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</si>
  <si>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>005 0113 99 9 99 R0820 412</t>
  </si>
  <si>
    <t>005 0113 99 9 99 М0820 121</t>
  </si>
  <si>
    <t>005 0113 99 9 99 М0820 129</t>
  </si>
  <si>
    <t>005 0113 99 9 99 М0820 244</t>
  </si>
  <si>
    <t>005 0113 99 9 99 М0820 412</t>
  </si>
  <si>
    <t>005 0405 99 9 99 93040 244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</si>
  <si>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</si>
  <si>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005 0408 11 2 01 60010 811</t>
  </si>
  <si>
    <t>005 0408 11 2 01 93130 121</t>
  </si>
  <si>
    <t>005 0408 11 2 01 93130 129</t>
  </si>
  <si>
    <t>005 0409 11 1 01 20320 244</t>
  </si>
  <si>
    <t>005 0409 11 1 01 20330 244</t>
  </si>
  <si>
    <t>005 0409 11 1 01 92390 244</t>
  </si>
  <si>
    <t>005 0409 11 1 01 S2390 244</t>
  </si>
  <si>
    <t>005 0409 11 3 01 20340 244</t>
  </si>
  <si>
    <t>005 0410 07 0 01 20210 244</t>
  </si>
  <si>
    <t>017 0412 15 0 01 20120 244</t>
  </si>
  <si>
    <t xml:space="preserve">  Субсидии бюджетным учреждениям на иные цели</t>
  </si>
  <si>
    <t>005 0412 15 0 01 20120 612</t>
  </si>
  <si>
    <t>005 0412 99 9 99 20020 244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</si>
  <si>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</si>
  <si>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005 0412 99 9 99 20280 813</t>
  </si>
  <si>
    <t>005 0501 10 0 01 20350 244</t>
  </si>
  <si>
    <t>005 0501 10 0 01 20360 244</t>
  </si>
  <si>
    <t xml:space="preserve">  Закупка товаров, работ, услуг в целях капитального ремонта государственного (муниципального) имущества</t>
  </si>
  <si>
    <t>005 0501 10 0 01 20370 243</t>
  </si>
  <si>
    <t>005 0501 10 0 01 20370 244</t>
  </si>
  <si>
    <t>005 0501 99 9 99 20360 244</t>
  </si>
  <si>
    <t>005 0502 13 2 01 20410 244</t>
  </si>
  <si>
    <t>005 0502 13 3 03 92620 811</t>
  </si>
  <si>
    <t>005 0502 13 3 03 S2620 811</t>
  </si>
  <si>
    <t>005 0502 99 9 99 20280 811</t>
  </si>
  <si>
    <t>005 0503 13 2 02 20420 244</t>
  </si>
  <si>
    <t>005 0503 99 9 99 20450 111</t>
  </si>
  <si>
    <t>005 0503 99 9 99 20450 119</t>
  </si>
  <si>
    <t>005 0503 99 9 99 20450 244</t>
  </si>
  <si>
    <t>005 0503 99 9 99 20460 244</t>
  </si>
  <si>
    <t>005 0505 99 9 99 93120 121</t>
  </si>
  <si>
    <t>005 0505 99 9 99 93120 129</t>
  </si>
  <si>
    <t>005 0505 99 9 99 93120 244</t>
  </si>
  <si>
    <t xml:space="preserve">  Субсидии  бюджетным учреждениям на финансовое обеспечение государственного (муниципального) задания на окоазание государственных (муниципальных) услуг (выполнение работ)</t>
  </si>
  <si>
    <t>017 0701 01 1 01 70010 611</t>
  </si>
  <si>
    <t>017 0701 01 1 01 70010 612</t>
  </si>
  <si>
    <t>017 0701 01 1 01 70030 612</t>
  </si>
  <si>
    <t>017 0701 01 1 01 93070 611</t>
  </si>
  <si>
    <t>017 0701 01 1 01 93070 612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</si>
  <si>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</si>
  <si>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017 0701 01 5 01 70040 611</t>
  </si>
  <si>
    <t>017 0701 01 5 01 70040 612</t>
  </si>
  <si>
    <t>017 0701 01 7 01 70070 612</t>
  </si>
  <si>
    <t>017 0701 06 0 01 70050 612</t>
  </si>
  <si>
    <t>017 0701 99 9 99 20290 612</t>
  </si>
  <si>
    <t>017 0702 01 2 01 20040 244</t>
  </si>
  <si>
    <t>017 0702 01 2 01 53030 611</t>
  </si>
  <si>
    <t>017 0702 01 2 01 70010 611</t>
  </si>
  <si>
    <t>017 0702 01 2 01 70010 612</t>
  </si>
  <si>
    <t>017 0702 01 2 01 70030 612</t>
  </si>
  <si>
    <t>017 0702 01 2 01 93060 611</t>
  </si>
  <si>
    <t>017 0702 01 2 01 93060 612</t>
  </si>
  <si>
    <t>017 0702 01 2 01 93150 611</t>
  </si>
  <si>
    <t>017 0702 01 2 01 R3040 611</t>
  </si>
  <si>
    <t>017 0702 01 2 02 70020 612</t>
  </si>
  <si>
    <t>017 0702 01 2 02 92340 612</t>
  </si>
  <si>
    <t>017 0702 01 2 02 L7500 612</t>
  </si>
  <si>
    <t>017 0702 01 2 02 S2340 612</t>
  </si>
  <si>
    <t>017 0702 01 2 E2 50970 612</t>
  </si>
  <si>
    <t>017 0702 01 3 02 20070 611</t>
  </si>
  <si>
    <t>017 0702 01 5 01 70040 611</t>
  </si>
  <si>
    <t>017 0702 01 5 01 70040 612</t>
  </si>
  <si>
    <t>017 0702 01 7 01 70070 612</t>
  </si>
  <si>
    <t>017 0702 06 0 01 70050 612</t>
  </si>
  <si>
    <t>017 0702 99 9 99 20280 611</t>
  </si>
  <si>
    <t>017 0702 99 9 99 20280 811</t>
  </si>
  <si>
    <t>017 0703 01 3 01 70010 611</t>
  </si>
  <si>
    <t>017 0703 01 3 01 70010 612</t>
  </si>
  <si>
    <t xml:space="preserve">  Гранты в форме субсидии бюджетным учреждениям</t>
  </si>
  <si>
    <t>017 0703 01 3 01 70016 613</t>
  </si>
  <si>
    <t>017 0703 01 5 01 70040 612</t>
  </si>
  <si>
    <t>005 0703 03 0 02 70010 611</t>
  </si>
  <si>
    <t>017 0703 06 0 01 70050 612</t>
  </si>
  <si>
    <t>017 0705 01 4 02 20100 112</t>
  </si>
  <si>
    <t>017 0707 01 3 02 20060 611</t>
  </si>
  <si>
    <t>017 0707 01 3 02 20080 611</t>
  </si>
  <si>
    <t xml:space="preserve">  Пособия, компенсации и иные социальные выплаты гражданам, кроме публичных нормативных обязательств</t>
  </si>
  <si>
    <t>017 0707 01 3 02 93080 321</t>
  </si>
  <si>
    <t>017 0707 01 3 02 93080 611</t>
  </si>
  <si>
    <t>005 0707 20 0 01 20030 244</t>
  </si>
  <si>
    <t>017 0709 01 3 01 20030 611</t>
  </si>
  <si>
    <t>017 0709 01 3 01 20030 612</t>
  </si>
  <si>
    <t>017 0709 01 4 01 10030 121</t>
  </si>
  <si>
    <t>017 0709 01 4 01 10030 122</t>
  </si>
  <si>
    <t>017 0709 01 4 01 10030 129</t>
  </si>
  <si>
    <t>017 0709 01 4 01 10030 244</t>
  </si>
  <si>
    <t>017 0709 01 4 01 70010 111</t>
  </si>
  <si>
    <t>017 0709 01 4 01 70010 112</t>
  </si>
  <si>
    <t>017 0709 01 4 01 70010 119</t>
  </si>
  <si>
    <t>017 0709 01 4 01 70010 244</t>
  </si>
  <si>
    <t>017 0709 01 4 01 70010 852</t>
  </si>
  <si>
    <t>017 0709 01 4 01 70010 853</t>
  </si>
  <si>
    <t>017 0709 01 4 02 21100 244</t>
  </si>
  <si>
    <t xml:space="preserve">  Премии и гранты</t>
  </si>
  <si>
    <t>017 0709 01 4 02 21100 350</t>
  </si>
  <si>
    <t>017 0709 01 4 03 20090 350</t>
  </si>
  <si>
    <t>017 0709 17 0 01 20160 612</t>
  </si>
  <si>
    <t>017 0709 19 0 01 20230 612</t>
  </si>
  <si>
    <t>003 0801 03 0 01 40030 540</t>
  </si>
  <si>
    <t>005 0801 03 0 01 70010 611</t>
  </si>
  <si>
    <t>005 0801 03 0 01 70010 612</t>
  </si>
  <si>
    <t>005 0801 03 0 01 71010 611</t>
  </si>
  <si>
    <t>005 0801 03 0 01 71010 612</t>
  </si>
  <si>
    <t>005 0801 03 0 01 72010 611</t>
  </si>
  <si>
    <t>005 0801 03 0 01 72010 612</t>
  </si>
  <si>
    <t>005 0801 03 0 01 92363 612</t>
  </si>
  <si>
    <t>005 0801 03 0 01 92470 612</t>
  </si>
  <si>
    <t>005 0801 03 0 01 L4670 612</t>
  </si>
  <si>
    <t>005 0801 03 0 01 S2363 612</t>
  </si>
  <si>
    <t>005 0801 03 0 01 S2470 612</t>
  </si>
  <si>
    <t>005 0801 03 0 04 20170 612</t>
  </si>
  <si>
    <t>005 0801 03 0 04 20190 612</t>
  </si>
  <si>
    <t>005 0801 03 0 A2 55195 612</t>
  </si>
  <si>
    <t>005 0801 06 0 01 70050 612</t>
  </si>
  <si>
    <t>005 0801 17 0 01 20160 612</t>
  </si>
  <si>
    <t>005 0801 22 0 01 20150 612</t>
  </si>
  <si>
    <t>005 0801 23 0 01 20130 612</t>
  </si>
  <si>
    <t>005 0801 26 0 01 70040 612</t>
  </si>
  <si>
    <t xml:space="preserve">  Иные пенсии, социальные доплаты к пенсиям</t>
  </si>
  <si>
    <t>005 1001 99 9 99 80010 312</t>
  </si>
  <si>
    <t>017 1003 01 2 E1 93140 321</t>
  </si>
  <si>
    <t xml:space="preserve">  Субсидии гражданам на приобретение жилья</t>
  </si>
  <si>
    <t>005 1003 02 0 01 80020 322</t>
  </si>
  <si>
    <t>005 1003 21 0 01 L4970 322</t>
  </si>
  <si>
    <t>005 1003 99 9 99 93050 322</t>
  </si>
  <si>
    <t>017 1004 01 1 01 93090 244</t>
  </si>
  <si>
    <t xml:space="preserve">  Пособия, компенсации, меры социальной поддержки</t>
  </si>
  <si>
    <t>017 1004 01 1 01 93090 313</t>
  </si>
  <si>
    <t>005 1004 99 9 99 93050 321</t>
  </si>
  <si>
    <t xml:space="preserve">  Приобретение товаров, работ, услуг в пользу граждан в целях их социального обеспечения</t>
  </si>
  <si>
    <t>005 1004 99 9 99 93050 323</t>
  </si>
  <si>
    <t xml:space="preserve">  Иные выплаты учреждений привлекаемым лицам</t>
  </si>
  <si>
    <t>005 1102 04 0 01 20200 113</t>
  </si>
  <si>
    <t>005 1102 04 0 01 20200 244</t>
  </si>
  <si>
    <t>017 1102 04 0 01 22190 612</t>
  </si>
  <si>
    <t>017 1102 04 0 01 22230 612</t>
  </si>
  <si>
    <t>017 1102 04 0 01 70012 611</t>
  </si>
  <si>
    <t>017 1102 04 0 01 70012 612</t>
  </si>
  <si>
    <t>017 1102 04 0 P5 92190 612</t>
  </si>
  <si>
    <t>017 1102 04 0 P5 92230 612</t>
  </si>
  <si>
    <t>017 1102 04 0 P5 S2190 612</t>
  </si>
  <si>
    <t>017 1102 04 0 P5 S2230 612</t>
  </si>
  <si>
    <t>005 1202 18 0 02 60020 811</t>
  </si>
  <si>
    <t xml:space="preserve">  Дотации на выравнивание бюджетной обеспеченности</t>
  </si>
  <si>
    <t>003 1401 14 0 02 40010 511</t>
  </si>
  <si>
    <t>003 1401 14 0 02 93110 511</t>
  </si>
  <si>
    <t>Результат исполнения бюджета (дефицит / профицит)</t>
  </si>
  <si>
    <t xml:space="preserve"> 2. Расходы бюджета</t>
  </si>
  <si>
    <t xml:space="preserve"> 1. Доходы бюджета</t>
  </si>
  <si>
    <t xml:space="preserve"> 3. Источников финансирования дефицита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</si>
</sst>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2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8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1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1" fillId="0" borderId="5" xfId="32" applyNumberFormat="1" applyProtection="1"/>
    <xf numFmtId="0" fontId="1" fillId="0" borderId="1" xfId="31" applyNumberFormat="1" applyBorder="1" applyProtection="1"/>
    <xf numFmtId="0" fontId="1" fillId="0" borderId="1" xfId="32" applyNumberFormat="1" applyBorder="1" applyProtection="1"/>
    <xf numFmtId="49" fontId="14" fillId="0" borderId="1" xfId="27" applyNumberFormat="1" applyFont="1" applyBorder="1" applyAlignment="1" applyProtection="1">
      <alignment horizontal="right"/>
    </xf>
    <xf numFmtId="0" fontId="15" fillId="0" borderId="1" xfId="2" applyFont="1" applyBorder="1" applyAlignment="1">
      <alignment horizontal="center"/>
    </xf>
    <xf numFmtId="0" fontId="3" fillId="0" borderId="1" xfId="16" applyNumberFormat="1" applyBorder="1" applyProtection="1">
      <alignment horizontal="left"/>
    </xf>
    <xf numFmtId="0" fontId="3" fillId="0" borderId="1" xfId="10" applyNumberFormat="1" applyBorder="1" applyProtection="1"/>
    <xf numFmtId="0" fontId="4" fillId="0" borderId="1" xfId="9" applyNumberFormat="1" applyBorder="1" applyProtection="1">
      <alignment horizontal="right"/>
    </xf>
    <xf numFmtId="0" fontId="4" fillId="0" borderId="1" xfId="13" applyNumberFormat="1" applyBorder="1" applyProtection="1">
      <alignment horizontal="right"/>
    </xf>
    <xf numFmtId="49" fontId="3" fillId="0" borderId="1" xfId="17" applyNumberFormat="1" applyBorder="1" applyProtection="1"/>
    <xf numFmtId="49" fontId="3" fillId="0" borderId="1" xfId="18" applyNumberFormat="1" applyBorder="1" applyProtection="1">
      <alignment horizontal="right" vertical="center"/>
    </xf>
    <xf numFmtId="49" fontId="3" fillId="0" borderId="1" xfId="19" applyNumberFormat="1" applyBorder="1" applyProtection="1">
      <alignment horizontal="center" vertical="center"/>
    </xf>
    <xf numFmtId="0" fontId="3" fillId="0" borderId="1" xfId="24" applyNumberFormat="1" applyBorder="1" applyProtection="1">
      <alignment horizontal="left"/>
    </xf>
    <xf numFmtId="49" fontId="3" fillId="0" borderId="1" xfId="25" applyNumberFormat="1" applyBorder="1" applyProtection="1"/>
    <xf numFmtId="49" fontId="3" fillId="0" borderId="1" xfId="26" applyNumberFormat="1" applyBorder="1" applyProtection="1"/>
    <xf numFmtId="0" fontId="17" fillId="0" borderId="1" xfId="1" applyNumberFormat="1" applyFont="1" applyAlignment="1" applyProtection="1">
      <alignment horizontal="right"/>
    </xf>
    <xf numFmtId="0" fontId="17" fillId="0" borderId="1" xfId="2" applyFont="1" applyAlignment="1">
      <alignment horizontal="right"/>
    </xf>
    <xf numFmtId="0" fontId="17" fillId="0" borderId="1" xfId="7" applyNumberFormat="1" applyFont="1" applyBorder="1" applyAlignment="1" applyProtection="1">
      <alignment horizontal="right"/>
    </xf>
    <xf numFmtId="0" fontId="17" fillId="0" borderId="1" xfId="1" applyNumberFormat="1" applyFont="1" applyBorder="1" applyProtection="1"/>
    <xf numFmtId="0" fontId="17" fillId="0" borderId="1" xfId="1" applyNumberFormat="1" applyFont="1" applyAlignment="1" applyProtection="1"/>
    <xf numFmtId="0" fontId="15" fillId="0" borderId="1" xfId="5" applyNumberFormat="1" applyFont="1" applyBorder="1" applyProtection="1"/>
    <xf numFmtId="0" fontId="15" fillId="0" borderId="1" xfId="6" applyNumberFormat="1" applyFont="1" applyBorder="1" applyProtection="1"/>
    <xf numFmtId="0" fontId="15" fillId="0" borderId="1" xfId="7" applyNumberFormat="1" applyFont="1" applyBorder="1" applyProtection="1"/>
    <xf numFmtId="0" fontId="17" fillId="0" borderId="1" xfId="11" applyNumberFormat="1" applyFont="1" applyBorder="1" applyProtection="1">
      <alignment horizontal="right"/>
    </xf>
    <xf numFmtId="0" fontId="15" fillId="0" borderId="1" xfId="7" applyNumberFormat="1" applyFont="1" applyBorder="1" applyAlignment="1" applyProtection="1"/>
    <xf numFmtId="0" fontId="17" fillId="0" borderId="1" xfId="10" applyNumberFormat="1" applyFont="1" applyBorder="1" applyProtection="1"/>
    <xf numFmtId="0" fontId="3" fillId="0" borderId="36" xfId="44" applyNumberFormat="1" applyBorder="1" applyProtection="1">
      <alignment horizontal="left" wrapText="1" indent="2"/>
    </xf>
    <xf numFmtId="0" fontId="3" fillId="0" borderId="20" xfId="34" applyNumberFormat="1" applyBorder="1" applyProtection="1">
      <alignment horizontal="center" vertical="center"/>
    </xf>
    <xf numFmtId="49" fontId="3" fillId="0" borderId="20" xfId="35" applyNumberFormat="1" applyBorder="1" applyProtection="1">
      <alignment horizontal="center" vertical="center"/>
    </xf>
    <xf numFmtId="49" fontId="3" fillId="0" borderId="35" xfId="35" applyNumberFormat="1" applyBorder="1" applyProtection="1">
      <alignment horizontal="center" vertical="center"/>
    </xf>
    <xf numFmtId="49" fontId="13" fillId="0" borderId="40" xfId="38" applyNumberFormat="1" applyFont="1" applyBorder="1" applyProtection="1">
      <alignment horizontal="center"/>
    </xf>
    <xf numFmtId="4" fontId="13" fillId="0" borderId="37" xfId="39" applyNumberFormat="1" applyFont="1" applyBorder="1" applyProtection="1">
      <alignment horizontal="right" shrinkToFit="1"/>
    </xf>
    <xf numFmtId="4" fontId="13" fillId="0" borderId="41" xfId="39" applyNumberFormat="1" applyFont="1" applyBorder="1" applyProtection="1">
      <alignment horizontal="right" shrinkToFit="1"/>
    </xf>
    <xf numFmtId="49" fontId="3" fillId="0" borderId="42" xfId="42" applyNumberFormat="1" applyBorder="1" applyProtection="1">
      <alignment horizontal="center"/>
    </xf>
    <xf numFmtId="4" fontId="3" fillId="0" borderId="20" xfId="43" applyNumberFormat="1" applyBorder="1" applyProtection="1">
      <alignment horizontal="right" shrinkToFit="1"/>
    </xf>
    <xf numFmtId="4" fontId="3" fillId="0" borderId="43" xfId="43" applyNumberFormat="1" applyBorder="1" applyProtection="1">
      <alignment horizontal="right" shrinkToFit="1"/>
    </xf>
    <xf numFmtId="49" fontId="3" fillId="0" borderId="44" xfId="46" applyNumberFormat="1" applyBorder="1" applyProtection="1">
      <alignment horizontal="center"/>
    </xf>
    <xf numFmtId="4" fontId="3" fillId="0" borderId="23" xfId="47" applyNumberFormat="1" applyBorder="1" applyProtection="1">
      <alignment horizontal="right" shrinkToFit="1"/>
    </xf>
    <xf numFmtId="4" fontId="3" fillId="0" borderId="45" xfId="47" applyNumberFormat="1" applyBorder="1" applyProtection="1">
      <alignment horizontal="right" shrinkToFit="1"/>
    </xf>
    <xf numFmtId="49" fontId="3" fillId="0" borderId="46" xfId="46" applyNumberFormat="1" applyBorder="1" applyProtection="1">
      <alignment horizontal="center"/>
    </xf>
    <xf numFmtId="4" fontId="3" fillId="0" borderId="47" xfId="47" applyNumberFormat="1" applyBorder="1" applyProtection="1">
      <alignment horizontal="right" shrinkToFit="1"/>
    </xf>
    <xf numFmtId="4" fontId="3" fillId="0" borderId="48" xfId="47" applyNumberFormat="1" applyBorder="1" applyProtection="1">
      <alignment horizontal="right" shrinkToFit="1"/>
    </xf>
    <xf numFmtId="0" fontId="3" fillId="0" borderId="20" xfId="33" applyNumberFormat="1" applyBorder="1" applyProtection="1">
      <alignment horizontal="center" vertical="center"/>
    </xf>
    <xf numFmtId="0" fontId="3" fillId="0" borderId="5" xfId="40" applyNumberFormat="1" applyBorder="1" applyProtection="1">
      <alignment horizontal="left" wrapText="1"/>
    </xf>
    <xf numFmtId="0" fontId="13" fillId="0" borderId="39" xfId="36" applyNumberFormat="1" applyFont="1" applyBorder="1" applyProtection="1">
      <alignment horizontal="left" wrapText="1"/>
    </xf>
    <xf numFmtId="0" fontId="19" fillId="0" borderId="0" xfId="0" applyFont="1" applyAlignment="1">
      <alignment horizontal="center"/>
    </xf>
    <xf numFmtId="0" fontId="3" fillId="0" borderId="13" xfId="33" applyNumberFormat="1" applyProtection="1">
      <alignment horizontal="center" vertical="center"/>
    </xf>
    <xf numFmtId="0" fontId="3" fillId="0" borderId="20" xfId="50" applyNumberFormat="1" applyBorder="1" applyProtection="1">
      <alignment horizontal="center" vertical="center" shrinkToFit="1"/>
    </xf>
    <xf numFmtId="49" fontId="3" fillId="0" borderId="20" xfId="51" applyNumberFormat="1" applyBorder="1" applyProtection="1">
      <alignment horizontal="center" vertical="center" shrinkToFit="1"/>
    </xf>
    <xf numFmtId="0" fontId="13" fillId="0" borderId="34" xfId="65" applyNumberFormat="1" applyFont="1" applyBorder="1" applyProtection="1">
      <alignment horizontal="left" wrapText="1"/>
    </xf>
    <xf numFmtId="49" fontId="13" fillId="0" borderId="40" xfId="84" applyNumberFormat="1" applyFont="1" applyBorder="1" applyProtection="1">
      <alignment horizontal="center" vertical="center"/>
    </xf>
    <xf numFmtId="0" fontId="3" fillId="0" borderId="49" xfId="85" applyNumberFormat="1" applyBorder="1" applyProtection="1">
      <alignment horizontal="left" wrapText="1" indent="2"/>
    </xf>
    <xf numFmtId="49" fontId="3" fillId="0" borderId="50" xfId="87" applyNumberFormat="1" applyBorder="1" applyProtection="1">
      <alignment horizontal="center" vertical="center"/>
    </xf>
    <xf numFmtId="165" fontId="3" fillId="0" borderId="13" xfId="88" applyNumberFormat="1" applyBorder="1" applyProtection="1">
      <alignment horizontal="right" vertical="center" shrinkToFit="1"/>
    </xf>
    <xf numFmtId="165" fontId="3" fillId="0" borderId="51" xfId="88" applyNumberFormat="1" applyBorder="1" applyProtection="1">
      <alignment horizontal="right" vertical="center" shrinkToFit="1"/>
    </xf>
    <xf numFmtId="0" fontId="3" fillId="0" borderId="52" xfId="90" applyNumberFormat="1" applyBorder="1" applyProtection="1">
      <alignment horizontal="left" wrapText="1"/>
    </xf>
    <xf numFmtId="4" fontId="3" fillId="0" borderId="13" xfId="91" applyNumberFormat="1" applyBorder="1" applyProtection="1">
      <alignment horizontal="right" shrinkToFit="1"/>
    </xf>
    <xf numFmtId="4" fontId="3" fillId="0" borderId="51" xfId="91" applyNumberFormat="1" applyBorder="1" applyProtection="1">
      <alignment horizontal="right" shrinkToFit="1"/>
    </xf>
    <xf numFmtId="0" fontId="3" fillId="0" borderId="53" xfId="93" applyNumberFormat="1" applyBorder="1" applyProtection="1">
      <alignment horizontal="left" wrapText="1" indent="2"/>
    </xf>
    <xf numFmtId="0" fontId="8" fillId="0" borderId="34" xfId="94" applyNumberFormat="1" applyBorder="1" applyProtection="1">
      <alignment wrapText="1"/>
    </xf>
    <xf numFmtId="0" fontId="8" fillId="0" borderId="34" xfId="95" applyNumberFormat="1" applyBorder="1" applyProtection="1"/>
    <xf numFmtId="0" fontId="8" fillId="2" borderId="34" xfId="96" applyNumberFormat="1" applyBorder="1" applyProtection="1">
      <alignment wrapText="1"/>
    </xf>
    <xf numFmtId="0" fontId="3" fillId="2" borderId="54" xfId="97" applyNumberFormat="1" applyBorder="1" applyProtection="1">
      <alignment horizontal="left" wrapText="1"/>
    </xf>
    <xf numFmtId="0" fontId="3" fillId="0" borderId="54" xfId="59" applyNumberFormat="1" applyBorder="1" applyProtection="1">
      <alignment horizontal="left" wrapText="1"/>
    </xf>
    <xf numFmtId="49" fontId="3" fillId="0" borderId="51" xfId="98" applyNumberFormat="1" applyBorder="1" applyProtection="1">
      <alignment horizontal="center" shrinkToFit="1"/>
    </xf>
    <xf numFmtId="49" fontId="3" fillId="0" borderId="50" xfId="99" applyNumberFormat="1" applyBorder="1" applyProtection="1">
      <alignment horizontal="center" vertical="center" shrinkToFit="1"/>
    </xf>
    <xf numFmtId="49" fontId="3" fillId="0" borderId="55" xfId="99" applyNumberFormat="1" applyBorder="1" applyProtection="1">
      <alignment horizontal="center" vertical="center" shrinkToFit="1"/>
    </xf>
    <xf numFmtId="4" fontId="3" fillId="0" borderId="56" xfId="91" applyNumberFormat="1" applyBorder="1" applyProtection="1">
      <alignment horizontal="right" shrinkToFit="1"/>
    </xf>
    <xf numFmtId="49" fontId="3" fillId="0" borderId="57" xfId="98" applyNumberFormat="1" applyBorder="1" applyProtection="1">
      <alignment horizontal="center" shrinkToFit="1"/>
    </xf>
    <xf numFmtId="0" fontId="13" fillId="0" borderId="49" xfId="36" applyNumberFormat="1" applyFont="1" applyBorder="1" applyProtection="1">
      <alignment horizontal="left" wrapText="1"/>
    </xf>
    <xf numFmtId="4" fontId="13" fillId="0" borderId="41" xfId="54" applyNumberFormat="1" applyFont="1" applyBorder="1" applyProtection="1">
      <alignment horizontal="right" shrinkToFit="1"/>
    </xf>
    <xf numFmtId="0" fontId="3" fillId="0" borderId="53" xfId="40" applyNumberFormat="1" applyBorder="1" applyProtection="1">
      <alignment horizontal="left" wrapText="1"/>
    </xf>
    <xf numFmtId="165" fontId="3" fillId="0" borderId="20" xfId="57" applyNumberFormat="1" applyBorder="1" applyProtection="1">
      <alignment horizontal="right" shrinkToFit="1"/>
    </xf>
    <xf numFmtId="165" fontId="3" fillId="0" borderId="43" xfId="58" applyNumberFormat="1" applyBorder="1" applyProtection="1">
      <alignment horizontal="right" shrinkToFit="1"/>
    </xf>
    <xf numFmtId="49" fontId="3" fillId="0" borderId="44" xfId="61" applyNumberFormat="1" applyBorder="1" applyProtection="1">
      <alignment horizontal="center" wrapText="1"/>
    </xf>
    <xf numFmtId="4" fontId="3" fillId="0" borderId="23" xfId="62" applyNumberFormat="1" applyBorder="1" applyProtection="1">
      <alignment horizontal="right" wrapText="1"/>
    </xf>
    <xf numFmtId="4" fontId="3" fillId="0" borderId="45" xfId="63" applyNumberFormat="1" applyBorder="1" applyProtection="1">
      <alignment horizontal="right" wrapText="1"/>
    </xf>
    <xf numFmtId="4" fontId="3" fillId="0" borderId="45" xfId="62" applyNumberFormat="1" applyBorder="1" applyProtection="1">
      <alignment horizontal="right" wrapText="1"/>
    </xf>
    <xf numFmtId="49" fontId="3" fillId="0" borderId="58" xfId="61" applyNumberFormat="1" applyBorder="1" applyProtection="1">
      <alignment horizontal="center" wrapText="1"/>
    </xf>
    <xf numFmtId="4" fontId="3" fillId="0" borderId="35" xfId="62" applyNumberFormat="1" applyBorder="1" applyProtection="1">
      <alignment horizontal="right" wrapText="1"/>
    </xf>
    <xf numFmtId="4" fontId="3" fillId="0" borderId="59" xfId="63" applyNumberFormat="1" applyBorder="1" applyProtection="1">
      <alignment horizontal="right" wrapText="1"/>
    </xf>
    <xf numFmtId="0" fontId="3" fillId="0" borderId="34" xfId="65" applyNumberFormat="1" applyBorder="1" applyProtection="1">
      <alignment horizontal="left" wrapText="1"/>
    </xf>
    <xf numFmtId="49" fontId="3" fillId="0" borderId="60" xfId="67" applyNumberFormat="1" applyBorder="1" applyProtection="1">
      <alignment horizontal="center"/>
    </xf>
    <xf numFmtId="4" fontId="3" fillId="0" borderId="61" xfId="68" applyNumberFormat="1" applyBorder="1" applyProtection="1">
      <alignment horizontal="right" shrinkToFit="1"/>
    </xf>
    <xf numFmtId="4" fontId="3" fillId="0" borderId="61" xfId="62" applyNumberFormat="1" applyBorder="1" applyProtection="1">
      <alignment horizontal="right" wrapText="1"/>
    </xf>
    <xf numFmtId="49" fontId="3" fillId="0" borderId="62" xfId="69" applyNumberFormat="1" applyBorder="1" applyProtection="1">
      <alignment horizontal="center"/>
    </xf>
    <xf numFmtId="0" fontId="3" fillId="0" borderId="1" xfId="44" applyNumberFormat="1" applyBorder="1" applyProtection="1">
      <alignment horizontal="left" wrapText="1" indent="2"/>
    </xf>
    <xf numFmtId="49" fontId="3" fillId="0" borderId="1" xfId="46" applyNumberFormat="1" applyBorder="1" applyProtection="1">
      <alignment horizontal="center"/>
    </xf>
    <xf numFmtId="4" fontId="3" fillId="0" borderId="1" xfId="47" applyNumberFormat="1" applyBorder="1" applyProtection="1">
      <alignment horizontal="right" shrinkToFit="1"/>
    </xf>
    <xf numFmtId="0" fontId="20" fillId="0" borderId="2" xfId="14" applyNumberFormat="1" applyFont="1" applyBorder="1" applyAlignment="1" applyProtection="1">
      <alignment horizontal="center"/>
    </xf>
    <xf numFmtId="0" fontId="21" fillId="0" borderId="2" xfId="0" applyFont="1" applyBorder="1" applyAlignment="1">
      <alignment horizontal="center"/>
    </xf>
    <xf numFmtId="0" fontId="3" fillId="0" borderId="20" xfId="29" applyNumberFormat="1" applyBorder="1" applyAlignment="1" applyProtection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15" fillId="0" borderId="1" xfId="2" applyNumberFormat="1" applyFont="1" applyBorder="1" applyProtection="1">
      <alignment horizontal="center"/>
    </xf>
    <xf numFmtId="0" fontId="15" fillId="0" borderId="1" xfId="2" applyFont="1" applyBorder="1">
      <alignment horizontal="center"/>
    </xf>
    <xf numFmtId="0" fontId="3" fillId="0" borderId="37" xfId="29" applyNumberFormat="1" applyBorder="1" applyProtection="1">
      <alignment horizontal="center" vertical="top" wrapText="1"/>
    </xf>
    <xf numFmtId="0" fontId="3" fillId="0" borderId="13" xfId="29" applyBorder="1">
      <alignment horizontal="center" vertical="top" wrapText="1"/>
    </xf>
    <xf numFmtId="49" fontId="3" fillId="0" borderId="37" xfId="30" applyNumberFormat="1" applyBorder="1" applyProtection="1">
      <alignment horizontal="center" vertical="top" wrapText="1"/>
    </xf>
    <xf numFmtId="49" fontId="3" fillId="0" borderId="13" xfId="30" applyBorder="1">
      <alignment horizontal="center" vertical="top" wrapText="1"/>
    </xf>
    <xf numFmtId="49" fontId="3" fillId="0" borderId="38" xfId="30" applyNumberFormat="1" applyBorder="1" applyProtection="1">
      <alignment horizontal="center" vertical="top" wrapText="1"/>
    </xf>
    <xf numFmtId="49" fontId="3" fillId="0" borderId="34" xfId="30" applyBorder="1">
      <alignment horizontal="center" vertical="top" wrapText="1"/>
    </xf>
    <xf numFmtId="0" fontId="14" fillId="0" borderId="13" xfId="29" applyNumberFormat="1" applyFont="1" applyProtection="1">
      <alignment horizontal="center" vertical="top" wrapText="1"/>
    </xf>
    <xf numFmtId="0" fontId="14" fillId="0" borderId="13" xfId="29" applyFont="1">
      <alignment horizontal="center" vertical="top" wrapText="1"/>
    </xf>
    <xf numFmtId="0" fontId="17" fillId="0" borderId="1" xfId="10" applyNumberFormat="1" applyFont="1" applyBorder="1" applyAlignment="1" applyProtection="1"/>
    <xf numFmtId="0" fontId="16" fillId="0" borderId="0" xfId="0" applyFont="1" applyAlignment="1"/>
    <xf numFmtId="0" fontId="18" fillId="0" borderId="1" xfId="16" applyNumberFormat="1" applyFont="1" applyAlignment="1" applyProtection="1">
      <alignment horizontal="center"/>
    </xf>
    <xf numFmtId="0" fontId="0" fillId="0" borderId="0" xfId="0" applyAlignment="1">
      <alignment horizontal="center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6"/>
  <sheetViews>
    <sheetView tabSelected="1" topLeftCell="A169" zoomScaleNormal="100" zoomScaleSheetLayoutView="100" workbookViewId="0">
      <selection activeCell="F179" sqref="F179"/>
    </sheetView>
  </sheetViews>
  <sheetFormatPr defaultRowHeight="14.4" x14ac:dyDescent="0.3"/>
  <cols>
    <col min="1" max="1" width="50.77734375" style="1" customWidth="1"/>
    <col min="2" max="2" width="20" style="1" customWidth="1"/>
    <col min="3" max="3" width="13.5546875" style="1" hidden="1" customWidth="1"/>
    <col min="4" max="4" width="13.44140625" style="1" customWidth="1"/>
    <col min="5" max="5" width="12.77734375" style="1" hidden="1" customWidth="1"/>
    <col min="6" max="6" width="12.77734375" style="1" customWidth="1"/>
    <col min="7" max="7" width="13.77734375" style="1" customWidth="1"/>
    <col min="8" max="8" width="10.21875" style="1" customWidth="1"/>
    <col min="9" max="16384" width="8.88671875" style="1"/>
  </cols>
  <sheetData>
    <row r="1" spans="1:8" ht="15.6" customHeight="1" x14ac:dyDescent="0.3">
      <c r="A1" s="23" t="s">
        <v>326</v>
      </c>
      <c r="B1" s="23"/>
      <c r="C1" s="23"/>
      <c r="D1" s="23"/>
      <c r="E1" s="23"/>
      <c r="F1" s="23"/>
      <c r="G1" s="23"/>
      <c r="H1" s="2"/>
    </row>
    <row r="2" spans="1:8" ht="14.1" customHeight="1" x14ac:dyDescent="0.3">
      <c r="A2" s="103"/>
      <c r="B2" s="104"/>
      <c r="C2" s="104"/>
      <c r="D2" s="104"/>
      <c r="E2" s="104"/>
      <c r="F2" s="24"/>
      <c r="G2" s="20" t="s">
        <v>333</v>
      </c>
      <c r="H2" s="3"/>
    </row>
    <row r="3" spans="1:8" ht="14.1" customHeight="1" x14ac:dyDescent="0.3">
      <c r="A3" s="25"/>
      <c r="B3" s="26"/>
      <c r="C3" s="26"/>
      <c r="D3" s="26"/>
      <c r="E3" s="27"/>
      <c r="F3" s="9"/>
      <c r="G3" s="21" t="s">
        <v>329</v>
      </c>
      <c r="H3" s="12"/>
    </row>
    <row r="4" spans="1:8" ht="14.1" customHeight="1" x14ac:dyDescent="0.3">
      <c r="A4" s="23"/>
      <c r="B4" s="23"/>
      <c r="C4" s="23"/>
      <c r="D4" s="23"/>
      <c r="E4" s="28"/>
      <c r="F4" s="29"/>
      <c r="G4" s="22" t="s">
        <v>330</v>
      </c>
      <c r="H4" s="13"/>
    </row>
    <row r="5" spans="1:8" ht="14.1" customHeight="1" x14ac:dyDescent="0.3">
      <c r="A5" s="30"/>
      <c r="B5" s="30"/>
      <c r="C5" s="30"/>
      <c r="D5" s="113" t="s">
        <v>331</v>
      </c>
      <c r="E5" s="114"/>
      <c r="F5" s="114"/>
      <c r="G5" s="114"/>
      <c r="H5" s="13"/>
    </row>
    <row r="6" spans="1:8" ht="14.1" customHeight="1" x14ac:dyDescent="0.3">
      <c r="A6" s="10"/>
      <c r="B6" s="10"/>
      <c r="C6" s="14"/>
      <c r="D6" s="14"/>
      <c r="E6" s="15"/>
      <c r="F6" s="15"/>
      <c r="G6" s="16"/>
      <c r="H6" s="13"/>
    </row>
    <row r="7" spans="1:8" ht="16.2" customHeight="1" x14ac:dyDescent="0.3">
      <c r="A7" s="115" t="s">
        <v>334</v>
      </c>
      <c r="B7" s="116"/>
      <c r="C7" s="116"/>
      <c r="D7" s="116"/>
      <c r="E7" s="116"/>
      <c r="F7" s="116"/>
      <c r="G7" s="116"/>
      <c r="H7" s="50"/>
    </row>
    <row r="8" spans="1:8" ht="15.75" customHeight="1" x14ac:dyDescent="0.3">
      <c r="A8" s="115" t="s">
        <v>335</v>
      </c>
      <c r="B8" s="116"/>
      <c r="C8" s="116"/>
      <c r="D8" s="116"/>
      <c r="E8" s="116"/>
      <c r="F8" s="116"/>
      <c r="G8" s="116"/>
      <c r="H8" s="50"/>
    </row>
    <row r="9" spans="1:8" ht="14.1" customHeight="1" x14ac:dyDescent="0.3">
      <c r="A9" s="11"/>
      <c r="B9" s="17"/>
      <c r="C9" s="18"/>
      <c r="D9" s="18"/>
      <c r="E9" s="19"/>
      <c r="F9" s="19"/>
      <c r="G9" s="8" t="s">
        <v>327</v>
      </c>
      <c r="H9" s="13"/>
    </row>
    <row r="10" spans="1:8" ht="14.1" customHeight="1" x14ac:dyDescent="0.3">
      <c r="A10" s="94" t="s">
        <v>619</v>
      </c>
      <c r="B10" s="95"/>
      <c r="C10" s="95"/>
      <c r="D10" s="95"/>
      <c r="E10" s="95"/>
      <c r="F10" s="95"/>
      <c r="G10" s="95"/>
      <c r="H10" s="13"/>
    </row>
    <row r="11" spans="1:8" ht="12.9" customHeight="1" x14ac:dyDescent="0.3">
      <c r="A11" s="105" t="s">
        <v>0</v>
      </c>
      <c r="B11" s="105" t="s">
        <v>1</v>
      </c>
      <c r="C11" s="107" t="s">
        <v>2</v>
      </c>
      <c r="D11" s="107" t="s">
        <v>2</v>
      </c>
      <c r="E11" s="109" t="s">
        <v>3</v>
      </c>
      <c r="F11" s="109" t="s">
        <v>3</v>
      </c>
      <c r="G11" s="111" t="s">
        <v>328</v>
      </c>
      <c r="H11" s="6"/>
    </row>
    <row r="12" spans="1:8" ht="12" customHeight="1" x14ac:dyDescent="0.3">
      <c r="A12" s="106"/>
      <c r="B12" s="106"/>
      <c r="C12" s="108"/>
      <c r="D12" s="108"/>
      <c r="E12" s="110"/>
      <c r="F12" s="110"/>
      <c r="G12" s="112"/>
      <c r="H12" s="7"/>
    </row>
    <row r="13" spans="1:8" ht="14.25" customHeight="1" x14ac:dyDescent="0.3">
      <c r="A13" s="106"/>
      <c r="B13" s="106"/>
      <c r="C13" s="108"/>
      <c r="D13" s="108"/>
      <c r="E13" s="110"/>
      <c r="F13" s="110"/>
      <c r="G13" s="112"/>
      <c r="H13" s="7"/>
    </row>
    <row r="14" spans="1:8" ht="11.4" customHeight="1" x14ac:dyDescent="0.3">
      <c r="A14" s="47">
        <v>1</v>
      </c>
      <c r="B14" s="32">
        <v>2</v>
      </c>
      <c r="C14" s="33"/>
      <c r="D14" s="33" t="s">
        <v>332</v>
      </c>
      <c r="E14" s="33"/>
      <c r="F14" s="33" t="s">
        <v>4</v>
      </c>
      <c r="G14" s="34" t="s">
        <v>5</v>
      </c>
      <c r="H14" s="5"/>
    </row>
    <row r="15" spans="1:8" ht="17.25" customHeight="1" x14ac:dyDescent="0.3">
      <c r="A15" s="49" t="s">
        <v>6</v>
      </c>
      <c r="B15" s="35" t="s">
        <v>7</v>
      </c>
      <c r="C15" s="36">
        <v>1362361932.79</v>
      </c>
      <c r="D15" s="36">
        <f>C15/1000</f>
        <v>1362361.93279</v>
      </c>
      <c r="E15" s="36">
        <v>1394629774.22</v>
      </c>
      <c r="F15" s="36">
        <f>E15/1000</f>
        <v>1394629.77422</v>
      </c>
      <c r="G15" s="37">
        <f>F15/D15*100</f>
        <v>102.3685219509854</v>
      </c>
      <c r="H15" s="7"/>
    </row>
    <row r="16" spans="1:8" ht="15" customHeight="1" x14ac:dyDescent="0.3">
      <c r="A16" s="48" t="s">
        <v>8</v>
      </c>
      <c r="B16" s="38"/>
      <c r="C16" s="39"/>
      <c r="D16" s="39"/>
      <c r="E16" s="39"/>
      <c r="F16" s="39"/>
      <c r="G16" s="40"/>
      <c r="H16" s="7"/>
    </row>
    <row r="17" spans="1:8" x14ac:dyDescent="0.3">
      <c r="A17" s="31" t="s">
        <v>312</v>
      </c>
      <c r="B17" s="41" t="s">
        <v>9</v>
      </c>
      <c r="C17" s="42">
        <v>515949000</v>
      </c>
      <c r="D17" s="42">
        <f>C17/1000</f>
        <v>515949</v>
      </c>
      <c r="E17" s="42">
        <v>562861384.88</v>
      </c>
      <c r="F17" s="42">
        <f>E17/1000</f>
        <v>562861.38488000003</v>
      </c>
      <c r="G17" s="43">
        <f>F17/D17*100</f>
        <v>109.0924461293655</v>
      </c>
      <c r="H17" s="7"/>
    </row>
    <row r="18" spans="1:8" x14ac:dyDescent="0.3">
      <c r="A18" s="31" t="s">
        <v>10</v>
      </c>
      <c r="B18" s="41" t="s">
        <v>11</v>
      </c>
      <c r="C18" s="42">
        <v>432411000</v>
      </c>
      <c r="D18" s="42">
        <f t="shared" ref="D18:D39" si="0">C18/1000</f>
        <v>432411</v>
      </c>
      <c r="E18" s="42">
        <v>471177236.70999998</v>
      </c>
      <c r="F18" s="42">
        <f t="shared" ref="F18:F81" si="1">E18/1000</f>
        <v>471177.23670999997</v>
      </c>
      <c r="G18" s="43">
        <f t="shared" ref="G18:G81" si="2">F18/D18*100</f>
        <v>108.96513657376894</v>
      </c>
      <c r="H18" s="7"/>
    </row>
    <row r="19" spans="1:8" x14ac:dyDescent="0.3">
      <c r="A19" s="31" t="s">
        <v>12</v>
      </c>
      <c r="B19" s="41" t="s">
        <v>13</v>
      </c>
      <c r="C19" s="42">
        <v>432411000</v>
      </c>
      <c r="D19" s="42">
        <f t="shared" si="0"/>
        <v>432411</v>
      </c>
      <c r="E19" s="42">
        <v>471177236.70999998</v>
      </c>
      <c r="F19" s="42">
        <f t="shared" si="1"/>
        <v>471177.23670999997</v>
      </c>
      <c r="G19" s="43">
        <f t="shared" si="2"/>
        <v>108.96513657376894</v>
      </c>
      <c r="H19" s="7"/>
    </row>
    <row r="20" spans="1:8" ht="52.2" x14ac:dyDescent="0.3">
      <c r="A20" s="31" t="s">
        <v>14</v>
      </c>
      <c r="B20" s="41" t="s">
        <v>15</v>
      </c>
      <c r="C20" s="42">
        <v>428611000</v>
      </c>
      <c r="D20" s="42">
        <f t="shared" si="0"/>
        <v>428611</v>
      </c>
      <c r="E20" s="42">
        <v>466373204.44999999</v>
      </c>
      <c r="F20" s="42">
        <f t="shared" si="1"/>
        <v>466373.20444999996</v>
      </c>
      <c r="G20" s="43">
        <f t="shared" si="2"/>
        <v>108.81036754772975</v>
      </c>
      <c r="H20" s="7"/>
    </row>
    <row r="21" spans="1:8" ht="72.599999999999994" x14ac:dyDescent="0.3">
      <c r="A21" s="31" t="s">
        <v>17</v>
      </c>
      <c r="B21" s="41" t="s">
        <v>18</v>
      </c>
      <c r="C21" s="42">
        <v>1000000</v>
      </c>
      <c r="D21" s="42">
        <f t="shared" si="0"/>
        <v>1000</v>
      </c>
      <c r="E21" s="42">
        <v>1961714.5</v>
      </c>
      <c r="F21" s="42">
        <f t="shared" si="1"/>
        <v>1961.7145</v>
      </c>
      <c r="G21" s="43">
        <f t="shared" si="2"/>
        <v>196.17144999999999</v>
      </c>
      <c r="H21" s="7"/>
    </row>
    <row r="22" spans="1:8" ht="31.8" x14ac:dyDescent="0.3">
      <c r="A22" s="31" t="s">
        <v>19</v>
      </c>
      <c r="B22" s="41" t="s">
        <v>20</v>
      </c>
      <c r="C22" s="42">
        <v>2750000</v>
      </c>
      <c r="D22" s="42">
        <f t="shared" si="0"/>
        <v>2750</v>
      </c>
      <c r="E22" s="42">
        <v>2818617.4</v>
      </c>
      <c r="F22" s="42">
        <f t="shared" si="1"/>
        <v>2818.6174000000001</v>
      </c>
      <c r="G22" s="43">
        <f t="shared" si="2"/>
        <v>102.49517818181819</v>
      </c>
      <c r="H22" s="7"/>
    </row>
    <row r="23" spans="1:8" ht="55.8" customHeight="1" x14ac:dyDescent="0.3">
      <c r="A23" s="31" t="s">
        <v>21</v>
      </c>
      <c r="B23" s="41" t="s">
        <v>22</v>
      </c>
      <c r="C23" s="42">
        <v>50000</v>
      </c>
      <c r="D23" s="42">
        <f t="shared" si="0"/>
        <v>50</v>
      </c>
      <c r="E23" s="42">
        <v>23700.36</v>
      </c>
      <c r="F23" s="42">
        <f t="shared" si="1"/>
        <v>23.70036</v>
      </c>
      <c r="G23" s="43">
        <f t="shared" si="2"/>
        <v>47.40072</v>
      </c>
      <c r="H23" s="7"/>
    </row>
    <row r="24" spans="1:8" ht="21.6" x14ac:dyDescent="0.3">
      <c r="A24" s="31" t="s">
        <v>23</v>
      </c>
      <c r="B24" s="41" t="s">
        <v>24</v>
      </c>
      <c r="C24" s="42">
        <v>15744000</v>
      </c>
      <c r="D24" s="42">
        <f t="shared" si="0"/>
        <v>15744</v>
      </c>
      <c r="E24" s="42">
        <v>17950497.579999998</v>
      </c>
      <c r="F24" s="42">
        <f t="shared" si="1"/>
        <v>17950.497579999999</v>
      </c>
      <c r="G24" s="43">
        <f t="shared" si="2"/>
        <v>114.01484743394307</v>
      </c>
      <c r="H24" s="7"/>
    </row>
    <row r="25" spans="1:8" ht="21.6" x14ac:dyDescent="0.3">
      <c r="A25" s="31" t="s">
        <v>25</v>
      </c>
      <c r="B25" s="41" t="s">
        <v>26</v>
      </c>
      <c r="C25" s="42">
        <v>15744000</v>
      </c>
      <c r="D25" s="42">
        <f t="shared" si="0"/>
        <v>15744</v>
      </c>
      <c r="E25" s="42">
        <v>17950497.579999998</v>
      </c>
      <c r="F25" s="42">
        <f t="shared" si="1"/>
        <v>17950.497579999999</v>
      </c>
      <c r="G25" s="43">
        <f t="shared" si="2"/>
        <v>114.01484743394307</v>
      </c>
      <c r="H25" s="7"/>
    </row>
    <row r="26" spans="1:8" ht="42" x14ac:dyDescent="0.3">
      <c r="A26" s="31" t="s">
        <v>27</v>
      </c>
      <c r="B26" s="41" t="s">
        <v>28</v>
      </c>
      <c r="C26" s="42">
        <v>7597000</v>
      </c>
      <c r="D26" s="42">
        <f t="shared" si="0"/>
        <v>7597</v>
      </c>
      <c r="E26" s="42">
        <v>8998710.7899999991</v>
      </c>
      <c r="F26" s="42">
        <f t="shared" si="1"/>
        <v>8998.7107899999992</v>
      </c>
      <c r="G26" s="43">
        <f t="shared" si="2"/>
        <v>118.4508462551007</v>
      </c>
      <c r="H26" s="7"/>
    </row>
    <row r="27" spans="1:8" ht="72.599999999999994" x14ac:dyDescent="0.3">
      <c r="A27" s="31" t="s">
        <v>29</v>
      </c>
      <c r="B27" s="41" t="s">
        <v>30</v>
      </c>
      <c r="C27" s="42">
        <v>7597000</v>
      </c>
      <c r="D27" s="42">
        <f t="shared" si="0"/>
        <v>7597</v>
      </c>
      <c r="E27" s="42">
        <v>8998710.7899999991</v>
      </c>
      <c r="F27" s="42">
        <f t="shared" si="1"/>
        <v>8998.7107899999992</v>
      </c>
      <c r="G27" s="43">
        <f t="shared" si="2"/>
        <v>118.4508462551007</v>
      </c>
      <c r="H27" s="7"/>
    </row>
    <row r="28" spans="1:8" ht="52.2" x14ac:dyDescent="0.3">
      <c r="A28" s="31" t="s">
        <v>31</v>
      </c>
      <c r="B28" s="41" t="s">
        <v>32</v>
      </c>
      <c r="C28" s="42">
        <v>34000</v>
      </c>
      <c r="D28" s="42">
        <f t="shared" si="0"/>
        <v>34</v>
      </c>
      <c r="E28" s="42">
        <v>48607.02</v>
      </c>
      <c r="F28" s="42">
        <f t="shared" si="1"/>
        <v>48.607019999999999</v>
      </c>
      <c r="G28" s="43">
        <f t="shared" si="2"/>
        <v>142.96182352941176</v>
      </c>
      <c r="H28" s="7"/>
    </row>
    <row r="29" spans="1:8" ht="82.8" x14ac:dyDescent="0.3">
      <c r="A29" s="31" t="s">
        <v>33</v>
      </c>
      <c r="B29" s="41" t="s">
        <v>34</v>
      </c>
      <c r="C29" s="42">
        <v>34000</v>
      </c>
      <c r="D29" s="42">
        <f t="shared" si="0"/>
        <v>34</v>
      </c>
      <c r="E29" s="42">
        <v>48607.02</v>
      </c>
      <c r="F29" s="42">
        <f t="shared" si="1"/>
        <v>48.607019999999999</v>
      </c>
      <c r="G29" s="43">
        <f t="shared" si="2"/>
        <v>142.96182352941176</v>
      </c>
      <c r="H29" s="7"/>
    </row>
    <row r="30" spans="1:8" ht="42" x14ac:dyDescent="0.3">
      <c r="A30" s="31" t="s">
        <v>35</v>
      </c>
      <c r="B30" s="41" t="s">
        <v>36</v>
      </c>
      <c r="C30" s="42">
        <v>9053000</v>
      </c>
      <c r="D30" s="42">
        <f t="shared" si="0"/>
        <v>9053</v>
      </c>
      <c r="E30" s="42">
        <v>9935593.0199999996</v>
      </c>
      <c r="F30" s="42">
        <f t="shared" si="1"/>
        <v>9935.5930200000003</v>
      </c>
      <c r="G30" s="43">
        <f t="shared" si="2"/>
        <v>109.74917728929637</v>
      </c>
      <c r="H30" s="7"/>
    </row>
    <row r="31" spans="1:8" ht="72.599999999999994" x14ac:dyDescent="0.3">
      <c r="A31" s="31" t="s">
        <v>37</v>
      </c>
      <c r="B31" s="41" t="s">
        <v>38</v>
      </c>
      <c r="C31" s="42">
        <v>9053000</v>
      </c>
      <c r="D31" s="42">
        <f t="shared" si="0"/>
        <v>9053</v>
      </c>
      <c r="E31" s="42">
        <v>9935593.0199999996</v>
      </c>
      <c r="F31" s="42">
        <f t="shared" si="1"/>
        <v>9935.5930200000003</v>
      </c>
      <c r="G31" s="43">
        <f t="shared" si="2"/>
        <v>109.74917728929637</v>
      </c>
      <c r="H31" s="7"/>
    </row>
    <row r="32" spans="1:8" ht="42" x14ac:dyDescent="0.3">
      <c r="A32" s="31" t="s">
        <v>39</v>
      </c>
      <c r="B32" s="41" t="s">
        <v>40</v>
      </c>
      <c r="C32" s="42">
        <v>-940000</v>
      </c>
      <c r="D32" s="42">
        <f t="shared" si="0"/>
        <v>-940</v>
      </c>
      <c r="E32" s="42">
        <v>-1032413.25</v>
      </c>
      <c r="F32" s="42">
        <f t="shared" si="1"/>
        <v>-1032.4132500000001</v>
      </c>
      <c r="G32" s="43">
        <f t="shared" si="2"/>
        <v>109.83119680851064</v>
      </c>
      <c r="H32" s="7"/>
    </row>
    <row r="33" spans="1:8" ht="72.599999999999994" x14ac:dyDescent="0.3">
      <c r="A33" s="31" t="s">
        <v>41</v>
      </c>
      <c r="B33" s="41" t="s">
        <v>42</v>
      </c>
      <c r="C33" s="42">
        <v>-940000</v>
      </c>
      <c r="D33" s="42">
        <f t="shared" si="0"/>
        <v>-940</v>
      </c>
      <c r="E33" s="42">
        <v>-1032413.25</v>
      </c>
      <c r="F33" s="42">
        <f t="shared" si="1"/>
        <v>-1032.4132500000001</v>
      </c>
      <c r="G33" s="43">
        <f t="shared" si="2"/>
        <v>109.83119680851064</v>
      </c>
      <c r="H33" s="7"/>
    </row>
    <row r="34" spans="1:8" x14ac:dyDescent="0.3">
      <c r="A34" s="31" t="s">
        <v>313</v>
      </c>
      <c r="B34" s="41" t="s">
        <v>43</v>
      </c>
      <c r="C34" s="42">
        <v>45997000</v>
      </c>
      <c r="D34" s="42">
        <f t="shared" si="0"/>
        <v>45997</v>
      </c>
      <c r="E34" s="42">
        <v>50232441.270000003</v>
      </c>
      <c r="F34" s="42">
        <f t="shared" si="1"/>
        <v>50232.441270000003</v>
      </c>
      <c r="G34" s="43">
        <f t="shared" si="2"/>
        <v>109.20808154879667</v>
      </c>
      <c r="H34" s="7"/>
    </row>
    <row r="35" spans="1:8" ht="21.6" x14ac:dyDescent="0.3">
      <c r="A35" s="31" t="s">
        <v>314</v>
      </c>
      <c r="B35" s="41" t="s">
        <v>44</v>
      </c>
      <c r="C35" s="42">
        <v>35638000</v>
      </c>
      <c r="D35" s="42">
        <f t="shared" si="0"/>
        <v>35638</v>
      </c>
      <c r="E35" s="42">
        <v>38582822.780000001</v>
      </c>
      <c r="F35" s="42">
        <f t="shared" si="1"/>
        <v>38582.822780000002</v>
      </c>
      <c r="G35" s="43">
        <f t="shared" si="2"/>
        <v>108.26315388068917</v>
      </c>
      <c r="H35" s="7"/>
    </row>
    <row r="36" spans="1:8" ht="21.6" x14ac:dyDescent="0.3">
      <c r="A36" s="31" t="s">
        <v>45</v>
      </c>
      <c r="B36" s="41" t="s">
        <v>46</v>
      </c>
      <c r="C36" s="42">
        <v>24400000</v>
      </c>
      <c r="D36" s="42">
        <f t="shared" si="0"/>
        <v>24400</v>
      </c>
      <c r="E36" s="42">
        <v>26579384.210000001</v>
      </c>
      <c r="F36" s="42">
        <f t="shared" si="1"/>
        <v>26579.38421</v>
      </c>
      <c r="G36" s="43">
        <f t="shared" si="2"/>
        <v>108.93190250000001</v>
      </c>
      <c r="H36" s="7"/>
    </row>
    <row r="37" spans="1:8" ht="21.6" x14ac:dyDescent="0.3">
      <c r="A37" s="31" t="s">
        <v>45</v>
      </c>
      <c r="B37" s="41" t="s">
        <v>47</v>
      </c>
      <c r="C37" s="42">
        <v>24400000</v>
      </c>
      <c r="D37" s="42">
        <f t="shared" si="0"/>
        <v>24400</v>
      </c>
      <c r="E37" s="42">
        <v>26579384.210000001</v>
      </c>
      <c r="F37" s="42">
        <f t="shared" si="1"/>
        <v>26579.38421</v>
      </c>
      <c r="G37" s="43">
        <f t="shared" si="2"/>
        <v>108.93190250000001</v>
      </c>
      <c r="H37" s="7"/>
    </row>
    <row r="38" spans="1:8" ht="31.8" x14ac:dyDescent="0.3">
      <c r="A38" s="31" t="s">
        <v>315</v>
      </c>
      <c r="B38" s="41" t="s">
        <v>48</v>
      </c>
      <c r="C38" s="42">
        <v>11238000</v>
      </c>
      <c r="D38" s="42">
        <f t="shared" si="0"/>
        <v>11238</v>
      </c>
      <c r="E38" s="42">
        <v>12003438.57</v>
      </c>
      <c r="F38" s="42">
        <f t="shared" si="1"/>
        <v>12003.43857</v>
      </c>
      <c r="G38" s="43">
        <f t="shared" si="2"/>
        <v>106.81116364121731</v>
      </c>
      <c r="H38" s="7"/>
    </row>
    <row r="39" spans="1:8" ht="42" x14ac:dyDescent="0.3">
      <c r="A39" s="31" t="s">
        <v>49</v>
      </c>
      <c r="B39" s="41" t="s">
        <v>50</v>
      </c>
      <c r="C39" s="42">
        <v>11238000</v>
      </c>
      <c r="D39" s="42">
        <f t="shared" si="0"/>
        <v>11238</v>
      </c>
      <c r="E39" s="42">
        <v>12001515.48</v>
      </c>
      <c r="F39" s="42">
        <f t="shared" si="1"/>
        <v>12001.51548</v>
      </c>
      <c r="G39" s="43">
        <f t="shared" si="2"/>
        <v>106.79405125467166</v>
      </c>
      <c r="H39" s="7"/>
    </row>
    <row r="40" spans="1:8" ht="31.8" x14ac:dyDescent="0.3">
      <c r="A40" s="31" t="s">
        <v>51</v>
      </c>
      <c r="B40" s="41" t="s">
        <v>52</v>
      </c>
      <c r="C40" s="42" t="s">
        <v>16</v>
      </c>
      <c r="D40" s="42" t="s">
        <v>16</v>
      </c>
      <c r="E40" s="42">
        <v>1923.09</v>
      </c>
      <c r="F40" s="42">
        <f t="shared" si="1"/>
        <v>1.92309</v>
      </c>
      <c r="G40" s="43" t="s">
        <v>16</v>
      </c>
      <c r="H40" s="7"/>
    </row>
    <row r="41" spans="1:8" ht="21.6" x14ac:dyDescent="0.3">
      <c r="A41" s="31" t="s">
        <v>53</v>
      </c>
      <c r="B41" s="41" t="s">
        <v>54</v>
      </c>
      <c r="C41" s="42" t="s">
        <v>16</v>
      </c>
      <c r="D41" s="42" t="s">
        <v>16</v>
      </c>
      <c r="E41" s="42">
        <v>-203604.5</v>
      </c>
      <c r="F41" s="42">
        <f t="shared" si="1"/>
        <v>-203.6045</v>
      </c>
      <c r="G41" s="43" t="s">
        <v>16</v>
      </c>
      <c r="H41" s="7"/>
    </row>
    <row r="42" spans="1:8" ht="21.6" x14ac:dyDescent="0.3">
      <c r="A42" s="31" t="s">
        <v>53</v>
      </c>
      <c r="B42" s="41" t="s">
        <v>55</v>
      </c>
      <c r="C42" s="42" t="s">
        <v>16</v>
      </c>
      <c r="D42" s="42" t="s">
        <v>16</v>
      </c>
      <c r="E42" s="42">
        <v>-203604.5</v>
      </c>
      <c r="F42" s="42">
        <f t="shared" si="1"/>
        <v>-203.6045</v>
      </c>
      <c r="G42" s="43" t="s">
        <v>16</v>
      </c>
      <c r="H42" s="7"/>
    </row>
    <row r="43" spans="1:8" x14ac:dyDescent="0.3">
      <c r="A43" s="31" t="s">
        <v>56</v>
      </c>
      <c r="B43" s="41" t="s">
        <v>57</v>
      </c>
      <c r="C43" s="42">
        <v>1859000</v>
      </c>
      <c r="D43" s="42">
        <f>C43/1000</f>
        <v>1859</v>
      </c>
      <c r="E43" s="42">
        <v>1855495.37</v>
      </c>
      <c r="F43" s="42">
        <f t="shared" si="1"/>
        <v>1855.4953700000001</v>
      </c>
      <c r="G43" s="43">
        <f t="shared" si="2"/>
        <v>99.811477676169986</v>
      </c>
      <c r="H43" s="7"/>
    </row>
    <row r="44" spans="1:8" x14ac:dyDescent="0.3">
      <c r="A44" s="31" t="s">
        <v>56</v>
      </c>
      <c r="B44" s="41" t="s">
        <v>58</v>
      </c>
      <c r="C44" s="42">
        <v>1859000</v>
      </c>
      <c r="D44" s="42">
        <f t="shared" ref="D44:D46" si="3">C44/1000</f>
        <v>1859</v>
      </c>
      <c r="E44" s="42">
        <v>1855495.37</v>
      </c>
      <c r="F44" s="42">
        <f t="shared" si="1"/>
        <v>1855.4953700000001</v>
      </c>
      <c r="G44" s="43">
        <f t="shared" si="2"/>
        <v>99.811477676169986</v>
      </c>
      <c r="H44" s="7"/>
    </row>
    <row r="45" spans="1:8" ht="21.6" x14ac:dyDescent="0.3">
      <c r="A45" s="31" t="s">
        <v>59</v>
      </c>
      <c r="B45" s="41" t="s">
        <v>60</v>
      </c>
      <c r="C45" s="42">
        <v>8500000</v>
      </c>
      <c r="D45" s="42">
        <f t="shared" si="3"/>
        <v>8500</v>
      </c>
      <c r="E45" s="42">
        <v>9997727.6199999992</v>
      </c>
      <c r="F45" s="42">
        <f t="shared" si="1"/>
        <v>9997.7276199999997</v>
      </c>
      <c r="G45" s="43">
        <f t="shared" si="2"/>
        <v>117.62032494117646</v>
      </c>
      <c r="H45" s="7"/>
    </row>
    <row r="46" spans="1:8" ht="21.6" x14ac:dyDescent="0.3">
      <c r="A46" s="31" t="s">
        <v>61</v>
      </c>
      <c r="B46" s="41" t="s">
        <v>62</v>
      </c>
      <c r="C46" s="42">
        <v>8500000</v>
      </c>
      <c r="D46" s="42">
        <f t="shared" si="3"/>
        <v>8500</v>
      </c>
      <c r="E46" s="42">
        <v>9997727.6199999992</v>
      </c>
      <c r="F46" s="42">
        <f t="shared" si="1"/>
        <v>9997.7276199999997</v>
      </c>
      <c r="G46" s="43">
        <f t="shared" si="2"/>
        <v>117.62032494117646</v>
      </c>
      <c r="H46" s="7"/>
    </row>
    <row r="47" spans="1:8" x14ac:dyDescent="0.3">
      <c r="A47" s="31" t="s">
        <v>316</v>
      </c>
      <c r="B47" s="41" t="s">
        <v>63</v>
      </c>
      <c r="C47" s="42" t="s">
        <v>16</v>
      </c>
      <c r="D47" s="42" t="s">
        <v>16</v>
      </c>
      <c r="E47" s="42">
        <v>1610.62</v>
      </c>
      <c r="F47" s="42">
        <f t="shared" si="1"/>
        <v>1.6106199999999999</v>
      </c>
      <c r="G47" s="43" t="s">
        <v>16</v>
      </c>
      <c r="H47" s="7"/>
    </row>
    <row r="48" spans="1:8" x14ac:dyDescent="0.3">
      <c r="A48" s="31" t="s">
        <v>64</v>
      </c>
      <c r="B48" s="41" t="s">
        <v>65</v>
      </c>
      <c r="C48" s="42" t="s">
        <v>16</v>
      </c>
      <c r="D48" s="42" t="s">
        <v>16</v>
      </c>
      <c r="E48" s="42">
        <v>1610.62</v>
      </c>
      <c r="F48" s="42">
        <f t="shared" si="1"/>
        <v>1.6106199999999999</v>
      </c>
      <c r="G48" s="43" t="s">
        <v>16</v>
      </c>
      <c r="H48" s="7"/>
    </row>
    <row r="49" spans="1:8" x14ac:dyDescent="0.3">
      <c r="A49" s="31" t="s">
        <v>66</v>
      </c>
      <c r="B49" s="41" t="s">
        <v>67</v>
      </c>
      <c r="C49" s="42" t="s">
        <v>16</v>
      </c>
      <c r="D49" s="42" t="s">
        <v>16</v>
      </c>
      <c r="E49" s="42">
        <v>1610.62</v>
      </c>
      <c r="F49" s="42">
        <f t="shared" si="1"/>
        <v>1.6106199999999999</v>
      </c>
      <c r="G49" s="43" t="s">
        <v>16</v>
      </c>
      <c r="H49" s="7"/>
    </row>
    <row r="50" spans="1:8" ht="21.6" x14ac:dyDescent="0.3">
      <c r="A50" s="31" t="s">
        <v>68</v>
      </c>
      <c r="B50" s="41" t="s">
        <v>69</v>
      </c>
      <c r="C50" s="42" t="s">
        <v>16</v>
      </c>
      <c r="D50" s="42" t="s">
        <v>16</v>
      </c>
      <c r="E50" s="42">
        <v>1610.62</v>
      </c>
      <c r="F50" s="42">
        <f t="shared" si="1"/>
        <v>1.6106199999999999</v>
      </c>
      <c r="G50" s="43" t="s">
        <v>16</v>
      </c>
      <c r="H50" s="7"/>
    </row>
    <row r="51" spans="1:8" x14ac:dyDescent="0.3">
      <c r="A51" s="31" t="s">
        <v>70</v>
      </c>
      <c r="B51" s="41" t="s">
        <v>71</v>
      </c>
      <c r="C51" s="42">
        <v>4050000</v>
      </c>
      <c r="D51" s="42">
        <f>C51/1000</f>
        <v>4050</v>
      </c>
      <c r="E51" s="42">
        <v>4383908.2</v>
      </c>
      <c r="F51" s="42">
        <f t="shared" si="1"/>
        <v>4383.9081999999999</v>
      </c>
      <c r="G51" s="43">
        <f t="shared" si="2"/>
        <v>108.24464691358024</v>
      </c>
      <c r="H51" s="7"/>
    </row>
    <row r="52" spans="1:8" ht="21.6" x14ac:dyDescent="0.3">
      <c r="A52" s="31" t="s">
        <v>72</v>
      </c>
      <c r="B52" s="41" t="s">
        <v>73</v>
      </c>
      <c r="C52" s="42">
        <v>4050000</v>
      </c>
      <c r="D52" s="42">
        <f t="shared" ref="D52:D69" si="4">C52/1000</f>
        <v>4050</v>
      </c>
      <c r="E52" s="42">
        <v>4383908.2</v>
      </c>
      <c r="F52" s="42">
        <f t="shared" si="1"/>
        <v>4383.9081999999999</v>
      </c>
      <c r="G52" s="43">
        <f t="shared" si="2"/>
        <v>108.24464691358024</v>
      </c>
      <c r="H52" s="7"/>
    </row>
    <row r="53" spans="1:8" ht="31.8" x14ac:dyDescent="0.3">
      <c r="A53" s="31" t="s">
        <v>74</v>
      </c>
      <c r="B53" s="41" t="s">
        <v>75</v>
      </c>
      <c r="C53" s="42">
        <v>4050000</v>
      </c>
      <c r="D53" s="42">
        <f t="shared" si="4"/>
        <v>4050</v>
      </c>
      <c r="E53" s="42">
        <v>4383908.2</v>
      </c>
      <c r="F53" s="42">
        <f t="shared" si="1"/>
        <v>4383.9081999999999</v>
      </c>
      <c r="G53" s="43">
        <f t="shared" si="2"/>
        <v>108.24464691358024</v>
      </c>
      <c r="H53" s="7"/>
    </row>
    <row r="54" spans="1:8" ht="21.6" x14ac:dyDescent="0.3">
      <c r="A54" s="31" t="s">
        <v>76</v>
      </c>
      <c r="B54" s="41" t="s">
        <v>77</v>
      </c>
      <c r="C54" s="42">
        <v>11645000</v>
      </c>
      <c r="D54" s="42">
        <f t="shared" si="4"/>
        <v>11645</v>
      </c>
      <c r="E54" s="42">
        <v>12705214.15</v>
      </c>
      <c r="F54" s="42">
        <f t="shared" si="1"/>
        <v>12705.21415</v>
      </c>
      <c r="G54" s="43">
        <f t="shared" si="2"/>
        <v>109.10445813653928</v>
      </c>
      <c r="H54" s="7"/>
    </row>
    <row r="55" spans="1:8" ht="54.6" customHeight="1" x14ac:dyDescent="0.3">
      <c r="A55" s="31" t="s">
        <v>317</v>
      </c>
      <c r="B55" s="41" t="s">
        <v>78</v>
      </c>
      <c r="C55" s="42">
        <v>10250000</v>
      </c>
      <c r="D55" s="42">
        <f t="shared" si="4"/>
        <v>10250</v>
      </c>
      <c r="E55" s="42">
        <v>11225045.869999999</v>
      </c>
      <c r="F55" s="42">
        <f t="shared" si="1"/>
        <v>11225.04587</v>
      </c>
      <c r="G55" s="43">
        <f t="shared" si="2"/>
        <v>109.51264263414635</v>
      </c>
      <c r="H55" s="7"/>
    </row>
    <row r="56" spans="1:8" ht="42" x14ac:dyDescent="0.3">
      <c r="A56" s="31" t="s">
        <v>318</v>
      </c>
      <c r="B56" s="41" t="s">
        <v>79</v>
      </c>
      <c r="C56" s="42">
        <v>6700000</v>
      </c>
      <c r="D56" s="42">
        <f t="shared" si="4"/>
        <v>6700</v>
      </c>
      <c r="E56" s="42">
        <v>7515836.0600000005</v>
      </c>
      <c r="F56" s="42">
        <f t="shared" si="1"/>
        <v>7515.8360600000005</v>
      </c>
      <c r="G56" s="43">
        <f t="shared" si="2"/>
        <v>112.17665761194031</v>
      </c>
      <c r="H56" s="7"/>
    </row>
    <row r="57" spans="1:8" ht="62.4" x14ac:dyDescent="0.3">
      <c r="A57" s="31" t="s">
        <v>80</v>
      </c>
      <c r="B57" s="41" t="s">
        <v>81</v>
      </c>
      <c r="C57" s="42">
        <v>2913235.92</v>
      </c>
      <c r="D57" s="42">
        <f t="shared" si="4"/>
        <v>2913.2359200000001</v>
      </c>
      <c r="E57" s="42">
        <v>3206571.81</v>
      </c>
      <c r="F57" s="42">
        <f t="shared" si="1"/>
        <v>3206.5718099999999</v>
      </c>
      <c r="G57" s="43">
        <f t="shared" si="2"/>
        <v>110.06907432337303</v>
      </c>
      <c r="H57" s="7"/>
    </row>
    <row r="58" spans="1:8" ht="62.4" x14ac:dyDescent="0.3">
      <c r="A58" s="31" t="s">
        <v>80</v>
      </c>
      <c r="B58" s="41" t="s">
        <v>82</v>
      </c>
      <c r="C58" s="42">
        <v>1586764.08</v>
      </c>
      <c r="D58" s="42">
        <f t="shared" si="4"/>
        <v>1586.7640800000001</v>
      </c>
      <c r="E58" s="42">
        <v>1586764.08</v>
      </c>
      <c r="F58" s="42">
        <f t="shared" si="1"/>
        <v>1586.7640800000001</v>
      </c>
      <c r="G58" s="43">
        <f t="shared" si="2"/>
        <v>100</v>
      </c>
      <c r="H58" s="7"/>
    </row>
    <row r="59" spans="1:8" ht="52.2" x14ac:dyDescent="0.3">
      <c r="A59" s="31" t="s">
        <v>83</v>
      </c>
      <c r="B59" s="41" t="s">
        <v>84</v>
      </c>
      <c r="C59" s="42">
        <v>1783880.89</v>
      </c>
      <c r="D59" s="42">
        <f t="shared" si="4"/>
        <v>1783.8808899999999</v>
      </c>
      <c r="E59" s="42">
        <v>2306381.06</v>
      </c>
      <c r="F59" s="42">
        <f t="shared" si="1"/>
        <v>2306.3810600000002</v>
      </c>
      <c r="G59" s="43">
        <f t="shared" si="2"/>
        <v>129.2900816937391</v>
      </c>
      <c r="H59" s="7"/>
    </row>
    <row r="60" spans="1:8" ht="52.2" x14ac:dyDescent="0.3">
      <c r="A60" s="31" t="s">
        <v>83</v>
      </c>
      <c r="B60" s="41" t="s">
        <v>85</v>
      </c>
      <c r="C60" s="42">
        <v>416119.11</v>
      </c>
      <c r="D60" s="42">
        <f t="shared" si="4"/>
        <v>416.11910999999998</v>
      </c>
      <c r="E60" s="42">
        <v>416119.11</v>
      </c>
      <c r="F60" s="42">
        <f t="shared" si="1"/>
        <v>416.11910999999998</v>
      </c>
      <c r="G60" s="43">
        <f t="shared" si="2"/>
        <v>100</v>
      </c>
      <c r="H60" s="7"/>
    </row>
    <row r="61" spans="1:8" ht="31.8" x14ac:dyDescent="0.3">
      <c r="A61" s="31" t="s">
        <v>86</v>
      </c>
      <c r="B61" s="41" t="s">
        <v>87</v>
      </c>
      <c r="C61" s="42">
        <v>3550000</v>
      </c>
      <c r="D61" s="42">
        <f t="shared" si="4"/>
        <v>3550</v>
      </c>
      <c r="E61" s="42">
        <v>3709209.81</v>
      </c>
      <c r="F61" s="42">
        <f t="shared" si="1"/>
        <v>3709.2098099999998</v>
      </c>
      <c r="G61" s="43">
        <f t="shared" si="2"/>
        <v>104.48478338028168</v>
      </c>
      <c r="H61" s="7"/>
    </row>
    <row r="62" spans="1:8" ht="21.6" x14ac:dyDescent="0.3">
      <c r="A62" s="31" t="s">
        <v>88</v>
      </c>
      <c r="B62" s="41" t="s">
        <v>89</v>
      </c>
      <c r="C62" s="42">
        <v>3550000</v>
      </c>
      <c r="D62" s="42">
        <f t="shared" si="4"/>
        <v>3550</v>
      </c>
      <c r="E62" s="42">
        <v>3709209.81</v>
      </c>
      <c r="F62" s="42">
        <f t="shared" si="1"/>
        <v>3709.2098099999998</v>
      </c>
      <c r="G62" s="43">
        <f t="shared" si="2"/>
        <v>104.48478338028168</v>
      </c>
      <c r="H62" s="7"/>
    </row>
    <row r="63" spans="1:8" ht="52.2" x14ac:dyDescent="0.3">
      <c r="A63" s="31" t="s">
        <v>90</v>
      </c>
      <c r="B63" s="41" t="s">
        <v>91</v>
      </c>
      <c r="C63" s="42">
        <v>1395000</v>
      </c>
      <c r="D63" s="42">
        <f t="shared" si="4"/>
        <v>1395</v>
      </c>
      <c r="E63" s="42">
        <v>1480168.28</v>
      </c>
      <c r="F63" s="42">
        <f t="shared" si="1"/>
        <v>1480.1682800000001</v>
      </c>
      <c r="G63" s="43">
        <f t="shared" si="2"/>
        <v>106.105253046595</v>
      </c>
      <c r="H63" s="7"/>
    </row>
    <row r="64" spans="1:8" ht="52.2" x14ac:dyDescent="0.3">
      <c r="A64" s="31" t="s">
        <v>92</v>
      </c>
      <c r="B64" s="41" t="s">
        <v>93</v>
      </c>
      <c r="C64" s="42">
        <v>1395000</v>
      </c>
      <c r="D64" s="42">
        <f t="shared" si="4"/>
        <v>1395</v>
      </c>
      <c r="E64" s="42">
        <v>1480168.28</v>
      </c>
      <c r="F64" s="42">
        <f t="shared" si="1"/>
        <v>1480.1682800000001</v>
      </c>
      <c r="G64" s="43">
        <f t="shared" si="2"/>
        <v>106.105253046595</v>
      </c>
      <c r="H64" s="7"/>
    </row>
    <row r="65" spans="1:8" ht="52.2" x14ac:dyDescent="0.3">
      <c r="A65" s="31" t="s">
        <v>94</v>
      </c>
      <c r="B65" s="41" t="s">
        <v>95</v>
      </c>
      <c r="C65" s="42">
        <v>1395000</v>
      </c>
      <c r="D65" s="42">
        <f t="shared" si="4"/>
        <v>1395</v>
      </c>
      <c r="E65" s="42">
        <v>1480168.28</v>
      </c>
      <c r="F65" s="42">
        <f t="shared" si="1"/>
        <v>1480.1682800000001</v>
      </c>
      <c r="G65" s="43">
        <f t="shared" si="2"/>
        <v>106.105253046595</v>
      </c>
      <c r="H65" s="7"/>
    </row>
    <row r="66" spans="1:8" x14ac:dyDescent="0.3">
      <c r="A66" s="31" t="s">
        <v>96</v>
      </c>
      <c r="B66" s="41" t="s">
        <v>97</v>
      </c>
      <c r="C66" s="42">
        <v>1100000</v>
      </c>
      <c r="D66" s="42">
        <f t="shared" si="4"/>
        <v>1100</v>
      </c>
      <c r="E66" s="42">
        <v>1061787.1700000002</v>
      </c>
      <c r="F66" s="42">
        <f t="shared" si="1"/>
        <v>1061.7871700000001</v>
      </c>
      <c r="G66" s="43">
        <f t="shared" si="2"/>
        <v>96.526106363636359</v>
      </c>
      <c r="H66" s="7"/>
    </row>
    <row r="67" spans="1:8" x14ac:dyDescent="0.3">
      <c r="A67" s="31" t="s">
        <v>98</v>
      </c>
      <c r="B67" s="41" t="s">
        <v>99</v>
      </c>
      <c r="C67" s="42">
        <v>1094000</v>
      </c>
      <c r="D67" s="42">
        <f t="shared" si="4"/>
        <v>1094</v>
      </c>
      <c r="E67" s="42">
        <v>1055816.05</v>
      </c>
      <c r="F67" s="42">
        <f t="shared" si="1"/>
        <v>1055.8160500000001</v>
      </c>
      <c r="G67" s="43">
        <f t="shared" si="2"/>
        <v>96.5096937842779</v>
      </c>
      <c r="H67" s="7"/>
    </row>
    <row r="68" spans="1:8" ht="21.6" x14ac:dyDescent="0.3">
      <c r="A68" s="31" t="s">
        <v>100</v>
      </c>
      <c r="B68" s="41" t="s">
        <v>101</v>
      </c>
      <c r="C68" s="42">
        <v>169000</v>
      </c>
      <c r="D68" s="42">
        <f t="shared" si="4"/>
        <v>169</v>
      </c>
      <c r="E68" s="42">
        <v>169134</v>
      </c>
      <c r="F68" s="42">
        <f t="shared" si="1"/>
        <v>169.13399999999999</v>
      </c>
      <c r="G68" s="43">
        <f t="shared" si="2"/>
        <v>100.0792899408284</v>
      </c>
      <c r="H68" s="7"/>
    </row>
    <row r="69" spans="1:8" x14ac:dyDescent="0.3">
      <c r="A69" s="31" t="s">
        <v>102</v>
      </c>
      <c r="B69" s="41" t="s">
        <v>103</v>
      </c>
      <c r="C69" s="42">
        <v>925000</v>
      </c>
      <c r="D69" s="42">
        <f t="shared" si="4"/>
        <v>925</v>
      </c>
      <c r="E69" s="42">
        <v>1012779.61</v>
      </c>
      <c r="F69" s="42">
        <f t="shared" si="1"/>
        <v>1012.7796099999999</v>
      </c>
      <c r="G69" s="43">
        <f t="shared" si="2"/>
        <v>109.48968756756756</v>
      </c>
      <c r="H69" s="7"/>
    </row>
    <row r="70" spans="1:8" x14ac:dyDescent="0.3">
      <c r="A70" s="31" t="s">
        <v>104</v>
      </c>
      <c r="B70" s="41" t="s">
        <v>105</v>
      </c>
      <c r="C70" s="42" t="s">
        <v>16</v>
      </c>
      <c r="D70" s="42" t="s">
        <v>16</v>
      </c>
      <c r="E70" s="42">
        <v>-126097.56</v>
      </c>
      <c r="F70" s="42">
        <f t="shared" si="1"/>
        <v>-126.09756</v>
      </c>
      <c r="G70" s="43" t="s">
        <v>16</v>
      </c>
      <c r="H70" s="7"/>
    </row>
    <row r="71" spans="1:8" x14ac:dyDescent="0.3">
      <c r="A71" s="31" t="s">
        <v>106</v>
      </c>
      <c r="B71" s="41" t="s">
        <v>107</v>
      </c>
      <c r="C71" s="42" t="s">
        <v>16</v>
      </c>
      <c r="D71" s="42" t="s">
        <v>16</v>
      </c>
      <c r="E71" s="42">
        <v>-126116.16</v>
      </c>
      <c r="F71" s="42">
        <f t="shared" si="1"/>
        <v>-126.11616000000001</v>
      </c>
      <c r="G71" s="43" t="s">
        <v>16</v>
      </c>
      <c r="H71" s="7"/>
    </row>
    <row r="72" spans="1:8" x14ac:dyDescent="0.3">
      <c r="A72" s="31" t="s">
        <v>108</v>
      </c>
      <c r="B72" s="41" t="s">
        <v>109</v>
      </c>
      <c r="C72" s="42" t="s">
        <v>16</v>
      </c>
      <c r="D72" s="42" t="s">
        <v>16</v>
      </c>
      <c r="E72" s="42">
        <v>18.600000000000001</v>
      </c>
      <c r="F72" s="42">
        <f t="shared" si="1"/>
        <v>1.8600000000000002E-2</v>
      </c>
      <c r="G72" s="43" t="s">
        <v>16</v>
      </c>
      <c r="H72" s="7"/>
    </row>
    <row r="73" spans="1:8" x14ac:dyDescent="0.3">
      <c r="A73" s="31" t="s">
        <v>110</v>
      </c>
      <c r="B73" s="41" t="s">
        <v>111</v>
      </c>
      <c r="C73" s="42">
        <v>6000</v>
      </c>
      <c r="D73" s="42">
        <f>C73/1000</f>
        <v>6</v>
      </c>
      <c r="E73" s="42">
        <v>5971.12</v>
      </c>
      <c r="F73" s="42">
        <f t="shared" si="1"/>
        <v>5.97112</v>
      </c>
      <c r="G73" s="43">
        <f t="shared" si="2"/>
        <v>99.518666666666661</v>
      </c>
      <c r="H73" s="7"/>
    </row>
    <row r="74" spans="1:8" ht="21.6" x14ac:dyDescent="0.3">
      <c r="A74" s="31" t="s">
        <v>112</v>
      </c>
      <c r="B74" s="41" t="s">
        <v>113</v>
      </c>
      <c r="C74" s="42">
        <v>6000</v>
      </c>
      <c r="D74" s="42">
        <f t="shared" ref="D74:D100" si="5">C74/1000</f>
        <v>6</v>
      </c>
      <c r="E74" s="42">
        <v>5971.12</v>
      </c>
      <c r="F74" s="42">
        <f t="shared" si="1"/>
        <v>5.97112</v>
      </c>
      <c r="G74" s="43">
        <f t="shared" si="2"/>
        <v>99.518666666666661</v>
      </c>
      <c r="H74" s="7"/>
    </row>
    <row r="75" spans="1:8" ht="21.6" x14ac:dyDescent="0.3">
      <c r="A75" s="31" t="s">
        <v>322</v>
      </c>
      <c r="B75" s="41" t="s">
        <v>114</v>
      </c>
      <c r="C75" s="42">
        <v>790000</v>
      </c>
      <c r="D75" s="42">
        <f t="shared" si="5"/>
        <v>790</v>
      </c>
      <c r="E75" s="42">
        <v>804238.6</v>
      </c>
      <c r="F75" s="42">
        <f t="shared" si="1"/>
        <v>804.23860000000002</v>
      </c>
      <c r="G75" s="43">
        <f t="shared" si="2"/>
        <v>101.80235443037975</v>
      </c>
      <c r="H75" s="7"/>
    </row>
    <row r="76" spans="1:8" x14ac:dyDescent="0.3">
      <c r="A76" s="31" t="s">
        <v>115</v>
      </c>
      <c r="B76" s="41" t="s">
        <v>116</v>
      </c>
      <c r="C76" s="42">
        <v>490000</v>
      </c>
      <c r="D76" s="42">
        <f t="shared" si="5"/>
        <v>490</v>
      </c>
      <c r="E76" s="42">
        <v>485649.41</v>
      </c>
      <c r="F76" s="42">
        <f t="shared" si="1"/>
        <v>485.64940999999999</v>
      </c>
      <c r="G76" s="43">
        <f t="shared" si="2"/>
        <v>99.112124489795917</v>
      </c>
      <c r="H76" s="7"/>
    </row>
    <row r="77" spans="1:8" x14ac:dyDescent="0.3">
      <c r="A77" s="31" t="s">
        <v>117</v>
      </c>
      <c r="B77" s="41" t="s">
        <v>118</v>
      </c>
      <c r="C77" s="42">
        <v>490000</v>
      </c>
      <c r="D77" s="42">
        <f t="shared" si="5"/>
        <v>490</v>
      </c>
      <c r="E77" s="42">
        <v>485649.41</v>
      </c>
      <c r="F77" s="42">
        <f t="shared" si="1"/>
        <v>485.64940999999999</v>
      </c>
      <c r="G77" s="43">
        <f t="shared" si="2"/>
        <v>99.112124489795917</v>
      </c>
      <c r="H77" s="7"/>
    </row>
    <row r="78" spans="1:8" ht="21.6" x14ac:dyDescent="0.3">
      <c r="A78" s="31" t="s">
        <v>119</v>
      </c>
      <c r="B78" s="41" t="s">
        <v>120</v>
      </c>
      <c r="C78" s="42">
        <v>490000</v>
      </c>
      <c r="D78" s="42">
        <f t="shared" si="5"/>
        <v>490</v>
      </c>
      <c r="E78" s="42">
        <v>485649.41</v>
      </c>
      <c r="F78" s="42">
        <f t="shared" si="1"/>
        <v>485.64940999999999</v>
      </c>
      <c r="G78" s="43">
        <f t="shared" si="2"/>
        <v>99.112124489795917</v>
      </c>
      <c r="H78" s="7"/>
    </row>
    <row r="79" spans="1:8" x14ac:dyDescent="0.3">
      <c r="A79" s="31" t="s">
        <v>319</v>
      </c>
      <c r="B79" s="41" t="s">
        <v>121</v>
      </c>
      <c r="C79" s="42">
        <v>300000</v>
      </c>
      <c r="D79" s="42">
        <f t="shared" si="5"/>
        <v>300</v>
      </c>
      <c r="E79" s="42">
        <v>318589.19</v>
      </c>
      <c r="F79" s="42">
        <f t="shared" si="1"/>
        <v>318.58919000000003</v>
      </c>
      <c r="G79" s="43">
        <f t="shared" si="2"/>
        <v>106.19639666666667</v>
      </c>
      <c r="H79" s="7"/>
    </row>
    <row r="80" spans="1:8" x14ac:dyDescent="0.3">
      <c r="A80" s="31" t="s">
        <v>320</v>
      </c>
      <c r="B80" s="41" t="s">
        <v>122</v>
      </c>
      <c r="C80" s="42">
        <v>300000</v>
      </c>
      <c r="D80" s="42">
        <f t="shared" si="5"/>
        <v>300</v>
      </c>
      <c r="E80" s="42">
        <v>318589.19</v>
      </c>
      <c r="F80" s="42">
        <f t="shared" si="1"/>
        <v>318.58919000000003</v>
      </c>
      <c r="G80" s="43">
        <f t="shared" si="2"/>
        <v>106.19639666666667</v>
      </c>
      <c r="H80" s="7"/>
    </row>
    <row r="81" spans="1:8" ht="21.6" x14ac:dyDescent="0.3">
      <c r="A81" s="31" t="s">
        <v>123</v>
      </c>
      <c r="B81" s="41" t="s">
        <v>124</v>
      </c>
      <c r="C81" s="42">
        <v>80000</v>
      </c>
      <c r="D81" s="42">
        <f t="shared" si="5"/>
        <v>80</v>
      </c>
      <c r="E81" s="42">
        <v>85664.72</v>
      </c>
      <c r="F81" s="42">
        <f t="shared" si="1"/>
        <v>85.664720000000003</v>
      </c>
      <c r="G81" s="43">
        <f t="shared" si="2"/>
        <v>107.08090000000001</v>
      </c>
      <c r="H81" s="7"/>
    </row>
    <row r="82" spans="1:8" ht="21.6" x14ac:dyDescent="0.3">
      <c r="A82" s="31" t="s">
        <v>123</v>
      </c>
      <c r="B82" s="41" t="s">
        <v>125</v>
      </c>
      <c r="C82" s="42">
        <v>220000</v>
      </c>
      <c r="D82" s="42">
        <f t="shared" si="5"/>
        <v>220</v>
      </c>
      <c r="E82" s="42">
        <v>232924.47</v>
      </c>
      <c r="F82" s="42">
        <f t="shared" ref="F82:F145" si="6">E82/1000</f>
        <v>232.92447000000001</v>
      </c>
      <c r="G82" s="43">
        <f t="shared" ref="G82:G145" si="7">F82/D82*100</f>
        <v>105.87475909090909</v>
      </c>
      <c r="H82" s="7"/>
    </row>
    <row r="83" spans="1:8" ht="21.6" x14ac:dyDescent="0.3">
      <c r="A83" s="31" t="s">
        <v>126</v>
      </c>
      <c r="B83" s="41" t="s">
        <v>127</v>
      </c>
      <c r="C83" s="42">
        <v>1400000</v>
      </c>
      <c r="D83" s="42">
        <f t="shared" si="5"/>
        <v>1400</v>
      </c>
      <c r="E83" s="42">
        <v>1517225.15</v>
      </c>
      <c r="F83" s="42">
        <f t="shared" si="6"/>
        <v>1517.22515</v>
      </c>
      <c r="G83" s="43">
        <f t="shared" si="7"/>
        <v>108.37322499999999</v>
      </c>
      <c r="H83" s="7"/>
    </row>
    <row r="84" spans="1:8" ht="52.2" x14ac:dyDescent="0.3">
      <c r="A84" s="31" t="s">
        <v>321</v>
      </c>
      <c r="B84" s="41" t="s">
        <v>128</v>
      </c>
      <c r="C84" s="42">
        <v>580000</v>
      </c>
      <c r="D84" s="42">
        <f t="shared" si="5"/>
        <v>580</v>
      </c>
      <c r="E84" s="42">
        <v>685670</v>
      </c>
      <c r="F84" s="42">
        <f t="shared" si="6"/>
        <v>685.67</v>
      </c>
      <c r="G84" s="43">
        <f t="shared" si="7"/>
        <v>118.21896551724139</v>
      </c>
      <c r="H84" s="7"/>
    </row>
    <row r="85" spans="1:8" ht="62.4" x14ac:dyDescent="0.3">
      <c r="A85" s="31" t="s">
        <v>129</v>
      </c>
      <c r="B85" s="41" t="s">
        <v>130</v>
      </c>
      <c r="C85" s="42">
        <v>580000</v>
      </c>
      <c r="D85" s="42">
        <f t="shared" si="5"/>
        <v>580</v>
      </c>
      <c r="E85" s="42">
        <v>685670</v>
      </c>
      <c r="F85" s="42">
        <f t="shared" si="6"/>
        <v>685.67</v>
      </c>
      <c r="G85" s="43">
        <f t="shared" si="7"/>
        <v>118.21896551724139</v>
      </c>
      <c r="H85" s="7"/>
    </row>
    <row r="86" spans="1:8" ht="62.4" x14ac:dyDescent="0.3">
      <c r="A86" s="31" t="s">
        <v>131</v>
      </c>
      <c r="B86" s="41" t="s">
        <v>132</v>
      </c>
      <c r="C86" s="42">
        <v>580000</v>
      </c>
      <c r="D86" s="42">
        <f t="shared" si="5"/>
        <v>580</v>
      </c>
      <c r="E86" s="42">
        <v>685670</v>
      </c>
      <c r="F86" s="42">
        <f t="shared" si="6"/>
        <v>685.67</v>
      </c>
      <c r="G86" s="43">
        <f t="shared" si="7"/>
        <v>118.21896551724139</v>
      </c>
      <c r="H86" s="7"/>
    </row>
    <row r="87" spans="1:8" ht="21.6" x14ac:dyDescent="0.3">
      <c r="A87" s="31" t="s">
        <v>133</v>
      </c>
      <c r="B87" s="41" t="s">
        <v>134</v>
      </c>
      <c r="C87" s="42">
        <v>820000</v>
      </c>
      <c r="D87" s="42">
        <f t="shared" si="5"/>
        <v>820</v>
      </c>
      <c r="E87" s="42">
        <v>831555.15</v>
      </c>
      <c r="F87" s="42">
        <f t="shared" si="6"/>
        <v>831.55515000000003</v>
      </c>
      <c r="G87" s="43">
        <f t="shared" si="7"/>
        <v>101.40916463414635</v>
      </c>
      <c r="H87" s="7"/>
    </row>
    <row r="88" spans="1:8" ht="21.6" x14ac:dyDescent="0.3">
      <c r="A88" s="31" t="s">
        <v>135</v>
      </c>
      <c r="B88" s="41" t="s">
        <v>136</v>
      </c>
      <c r="C88" s="42">
        <v>820000</v>
      </c>
      <c r="D88" s="42">
        <f t="shared" si="5"/>
        <v>820</v>
      </c>
      <c r="E88" s="42">
        <v>831555.15</v>
      </c>
      <c r="F88" s="42">
        <f t="shared" si="6"/>
        <v>831.55515000000003</v>
      </c>
      <c r="G88" s="43">
        <f t="shared" si="7"/>
        <v>101.40916463414635</v>
      </c>
      <c r="H88" s="7"/>
    </row>
    <row r="89" spans="1:8" ht="42" x14ac:dyDescent="0.3">
      <c r="A89" s="31" t="s">
        <v>137</v>
      </c>
      <c r="B89" s="41" t="s">
        <v>138</v>
      </c>
      <c r="C89" s="42">
        <v>600000</v>
      </c>
      <c r="D89" s="42">
        <f t="shared" si="5"/>
        <v>600</v>
      </c>
      <c r="E89" s="42">
        <v>613057.42000000004</v>
      </c>
      <c r="F89" s="42">
        <f t="shared" si="6"/>
        <v>613.05742000000009</v>
      </c>
      <c r="G89" s="43">
        <f t="shared" si="7"/>
        <v>102.17623666666668</v>
      </c>
      <c r="H89" s="7"/>
    </row>
    <row r="90" spans="1:8" ht="31.8" x14ac:dyDescent="0.3">
      <c r="A90" s="31" t="s">
        <v>139</v>
      </c>
      <c r="B90" s="41" t="s">
        <v>140</v>
      </c>
      <c r="C90" s="42">
        <v>220000</v>
      </c>
      <c r="D90" s="42">
        <f t="shared" si="5"/>
        <v>220</v>
      </c>
      <c r="E90" s="42">
        <v>218497.73</v>
      </c>
      <c r="F90" s="42">
        <f t="shared" si="6"/>
        <v>218.49773000000002</v>
      </c>
      <c r="G90" s="43">
        <f t="shared" si="7"/>
        <v>99.317150000000012</v>
      </c>
      <c r="H90" s="7"/>
    </row>
    <row r="91" spans="1:8" x14ac:dyDescent="0.3">
      <c r="A91" s="31" t="s">
        <v>323</v>
      </c>
      <c r="B91" s="41" t="s">
        <v>141</v>
      </c>
      <c r="C91" s="42">
        <v>2812000</v>
      </c>
      <c r="D91" s="42">
        <f t="shared" si="5"/>
        <v>2812</v>
      </c>
      <c r="E91" s="42">
        <v>3024725.4300000006</v>
      </c>
      <c r="F91" s="42">
        <f t="shared" si="6"/>
        <v>3024.7254300000004</v>
      </c>
      <c r="G91" s="43">
        <f t="shared" si="7"/>
        <v>107.56491571834994</v>
      </c>
      <c r="H91" s="7"/>
    </row>
    <row r="92" spans="1:8" ht="21.6" x14ac:dyDescent="0.3">
      <c r="A92" s="31" t="s">
        <v>142</v>
      </c>
      <c r="B92" s="41" t="s">
        <v>143</v>
      </c>
      <c r="C92" s="42">
        <v>1013000</v>
      </c>
      <c r="D92" s="42">
        <f t="shared" si="5"/>
        <v>1013</v>
      </c>
      <c r="E92" s="42">
        <v>1098589.07</v>
      </c>
      <c r="F92" s="42">
        <f t="shared" si="6"/>
        <v>1098.58907</v>
      </c>
      <c r="G92" s="43">
        <f t="shared" si="7"/>
        <v>108.44906910167818</v>
      </c>
      <c r="H92" s="7"/>
    </row>
    <row r="93" spans="1:8" ht="31.8" x14ac:dyDescent="0.3">
      <c r="A93" s="31" t="s">
        <v>144</v>
      </c>
      <c r="B93" s="41" t="s">
        <v>145</v>
      </c>
      <c r="C93" s="42">
        <v>14000</v>
      </c>
      <c r="D93" s="42">
        <f t="shared" si="5"/>
        <v>14</v>
      </c>
      <c r="E93" s="42">
        <v>21612.37</v>
      </c>
      <c r="F93" s="42">
        <f t="shared" si="6"/>
        <v>21.612369999999999</v>
      </c>
      <c r="G93" s="43">
        <f t="shared" si="7"/>
        <v>154.37407142857143</v>
      </c>
      <c r="H93" s="7"/>
    </row>
    <row r="94" spans="1:8" ht="52.2" x14ac:dyDescent="0.3">
      <c r="A94" s="31" t="s">
        <v>146</v>
      </c>
      <c r="B94" s="41" t="s">
        <v>147</v>
      </c>
      <c r="C94" s="42">
        <v>14000</v>
      </c>
      <c r="D94" s="42">
        <f t="shared" si="5"/>
        <v>14</v>
      </c>
      <c r="E94" s="42">
        <v>21612.37</v>
      </c>
      <c r="F94" s="42">
        <f t="shared" si="6"/>
        <v>21.612369999999999</v>
      </c>
      <c r="G94" s="43">
        <f t="shared" si="7"/>
        <v>154.37407142857143</v>
      </c>
      <c r="H94" s="7"/>
    </row>
    <row r="95" spans="1:8" ht="52.2" x14ac:dyDescent="0.3">
      <c r="A95" s="31" t="s">
        <v>148</v>
      </c>
      <c r="B95" s="41" t="s">
        <v>149</v>
      </c>
      <c r="C95" s="42">
        <v>285000</v>
      </c>
      <c r="D95" s="42">
        <f t="shared" si="5"/>
        <v>285</v>
      </c>
      <c r="E95" s="42">
        <v>318356.01</v>
      </c>
      <c r="F95" s="42">
        <f t="shared" si="6"/>
        <v>318.35601000000003</v>
      </c>
      <c r="G95" s="43">
        <f t="shared" si="7"/>
        <v>111.70386315789476</v>
      </c>
      <c r="H95" s="7"/>
    </row>
    <row r="96" spans="1:8" ht="62.4" x14ac:dyDescent="0.3">
      <c r="A96" s="31" t="s">
        <v>150</v>
      </c>
      <c r="B96" s="41" t="s">
        <v>151</v>
      </c>
      <c r="C96" s="42">
        <v>285000</v>
      </c>
      <c r="D96" s="42">
        <f t="shared" si="5"/>
        <v>285</v>
      </c>
      <c r="E96" s="42">
        <v>318356.01</v>
      </c>
      <c r="F96" s="42">
        <f t="shared" si="6"/>
        <v>318.35601000000003</v>
      </c>
      <c r="G96" s="43">
        <f t="shared" si="7"/>
        <v>111.70386315789476</v>
      </c>
      <c r="H96" s="7"/>
    </row>
    <row r="97" spans="1:8" ht="34.200000000000003" customHeight="1" x14ac:dyDescent="0.3">
      <c r="A97" s="31" t="s">
        <v>152</v>
      </c>
      <c r="B97" s="41" t="s">
        <v>153</v>
      </c>
      <c r="C97" s="42">
        <v>120000</v>
      </c>
      <c r="D97" s="42">
        <f t="shared" si="5"/>
        <v>120</v>
      </c>
      <c r="E97" s="42">
        <v>119915.57</v>
      </c>
      <c r="F97" s="42">
        <f t="shared" si="6"/>
        <v>119.91557</v>
      </c>
      <c r="G97" s="43">
        <f t="shared" si="7"/>
        <v>99.929641666666669</v>
      </c>
      <c r="H97" s="7"/>
    </row>
    <row r="98" spans="1:8" ht="52.2" x14ac:dyDescent="0.3">
      <c r="A98" s="31" t="s">
        <v>154</v>
      </c>
      <c r="B98" s="41" t="s">
        <v>155</v>
      </c>
      <c r="C98" s="42">
        <v>120000</v>
      </c>
      <c r="D98" s="42">
        <f t="shared" si="5"/>
        <v>120</v>
      </c>
      <c r="E98" s="42">
        <v>119915.57</v>
      </c>
      <c r="F98" s="42">
        <f t="shared" si="6"/>
        <v>119.91557</v>
      </c>
      <c r="G98" s="43">
        <f t="shared" si="7"/>
        <v>99.929641666666669</v>
      </c>
      <c r="H98" s="7"/>
    </row>
    <row r="99" spans="1:8" ht="42" x14ac:dyDescent="0.3">
      <c r="A99" s="31" t="s">
        <v>156</v>
      </c>
      <c r="B99" s="41" t="s">
        <v>157</v>
      </c>
      <c r="C99" s="42">
        <v>49000</v>
      </c>
      <c r="D99" s="42">
        <f t="shared" si="5"/>
        <v>49</v>
      </c>
      <c r="E99" s="42">
        <v>49526.09</v>
      </c>
      <c r="F99" s="42">
        <f t="shared" si="6"/>
        <v>49.526089999999996</v>
      </c>
      <c r="G99" s="43">
        <f t="shared" si="7"/>
        <v>101.07365306122449</v>
      </c>
      <c r="H99" s="7"/>
    </row>
    <row r="100" spans="1:8" ht="52.2" x14ac:dyDescent="0.3">
      <c r="A100" s="31" t="s">
        <v>158</v>
      </c>
      <c r="B100" s="41" t="s">
        <v>159</v>
      </c>
      <c r="C100" s="42">
        <v>49000</v>
      </c>
      <c r="D100" s="42">
        <f t="shared" si="5"/>
        <v>49</v>
      </c>
      <c r="E100" s="42">
        <v>49526.09</v>
      </c>
      <c r="F100" s="42">
        <f t="shared" si="6"/>
        <v>49.526089999999996</v>
      </c>
      <c r="G100" s="43">
        <f t="shared" si="7"/>
        <v>101.07365306122449</v>
      </c>
      <c r="H100" s="7"/>
    </row>
    <row r="101" spans="1:8" ht="42" x14ac:dyDescent="0.3">
      <c r="A101" s="31" t="s">
        <v>160</v>
      </c>
      <c r="B101" s="41" t="s">
        <v>161</v>
      </c>
      <c r="C101" s="42" t="s">
        <v>16</v>
      </c>
      <c r="D101" s="42" t="s">
        <v>16</v>
      </c>
      <c r="E101" s="42">
        <v>3000</v>
      </c>
      <c r="F101" s="42">
        <f t="shared" si="6"/>
        <v>3</v>
      </c>
      <c r="G101" s="43" t="s">
        <v>16</v>
      </c>
      <c r="H101" s="7"/>
    </row>
    <row r="102" spans="1:8" ht="52.2" x14ac:dyDescent="0.3">
      <c r="A102" s="31" t="s">
        <v>162</v>
      </c>
      <c r="B102" s="41" t="s">
        <v>163</v>
      </c>
      <c r="C102" s="42" t="s">
        <v>16</v>
      </c>
      <c r="D102" s="42" t="s">
        <v>16</v>
      </c>
      <c r="E102" s="42">
        <v>3000</v>
      </c>
      <c r="F102" s="42">
        <f t="shared" si="6"/>
        <v>3</v>
      </c>
      <c r="G102" s="43" t="s">
        <v>16</v>
      </c>
      <c r="H102" s="7"/>
    </row>
    <row r="103" spans="1:8" ht="31.8" x14ac:dyDescent="0.3">
      <c r="A103" s="31" t="s">
        <v>164</v>
      </c>
      <c r="B103" s="41" t="s">
        <v>165</v>
      </c>
      <c r="C103" s="42" t="s">
        <v>16</v>
      </c>
      <c r="D103" s="42" t="s">
        <v>16</v>
      </c>
      <c r="E103" s="42">
        <v>47.35</v>
      </c>
      <c r="F103" s="42">
        <f t="shared" si="6"/>
        <v>4.7350000000000003E-2</v>
      </c>
      <c r="G103" s="43" t="s">
        <v>16</v>
      </c>
      <c r="H103" s="7"/>
    </row>
    <row r="104" spans="1:8" ht="52.2" x14ac:dyDescent="0.3">
      <c r="A104" s="31" t="s">
        <v>166</v>
      </c>
      <c r="B104" s="41" t="s">
        <v>167</v>
      </c>
      <c r="C104" s="42" t="s">
        <v>16</v>
      </c>
      <c r="D104" s="42" t="s">
        <v>16</v>
      </c>
      <c r="E104" s="42">
        <v>47.35</v>
      </c>
      <c r="F104" s="42">
        <f t="shared" si="6"/>
        <v>4.7350000000000003E-2</v>
      </c>
      <c r="G104" s="43" t="s">
        <v>16</v>
      </c>
      <c r="H104" s="7"/>
    </row>
    <row r="105" spans="1:8" ht="43.8" customHeight="1" x14ac:dyDescent="0.3">
      <c r="A105" s="31" t="s">
        <v>168</v>
      </c>
      <c r="B105" s="41" t="s">
        <v>169</v>
      </c>
      <c r="C105" s="42">
        <v>5000</v>
      </c>
      <c r="D105" s="42">
        <f>C105/1000</f>
        <v>5</v>
      </c>
      <c r="E105" s="42">
        <v>15383.5</v>
      </c>
      <c r="F105" s="42">
        <f t="shared" si="6"/>
        <v>15.3835</v>
      </c>
      <c r="G105" s="43">
        <f t="shared" si="7"/>
        <v>307.66999999999996</v>
      </c>
      <c r="H105" s="7"/>
    </row>
    <row r="106" spans="1:8" ht="62.4" x14ac:dyDescent="0.3">
      <c r="A106" s="31" t="s">
        <v>170</v>
      </c>
      <c r="B106" s="41" t="s">
        <v>171</v>
      </c>
      <c r="C106" s="42">
        <v>5000</v>
      </c>
      <c r="D106" s="42">
        <f t="shared" ref="D106:D108" si="8">C106/1000</f>
        <v>5</v>
      </c>
      <c r="E106" s="42">
        <v>15383.5</v>
      </c>
      <c r="F106" s="42">
        <f t="shared" si="6"/>
        <v>15.3835</v>
      </c>
      <c r="G106" s="43">
        <f t="shared" si="7"/>
        <v>307.66999999999996</v>
      </c>
      <c r="H106" s="7"/>
    </row>
    <row r="107" spans="1:8" ht="42" x14ac:dyDescent="0.3">
      <c r="A107" s="31" t="s">
        <v>172</v>
      </c>
      <c r="B107" s="41" t="s">
        <v>173</v>
      </c>
      <c r="C107" s="42">
        <v>3000</v>
      </c>
      <c r="D107" s="42">
        <f t="shared" si="8"/>
        <v>3</v>
      </c>
      <c r="E107" s="42">
        <v>3150</v>
      </c>
      <c r="F107" s="42">
        <f t="shared" si="6"/>
        <v>3.15</v>
      </c>
      <c r="G107" s="43">
        <f t="shared" si="7"/>
        <v>105</v>
      </c>
      <c r="H107" s="7"/>
    </row>
    <row r="108" spans="1:8" ht="72.599999999999994" x14ac:dyDescent="0.3">
      <c r="A108" s="31" t="s">
        <v>174</v>
      </c>
      <c r="B108" s="41" t="s">
        <v>175</v>
      </c>
      <c r="C108" s="42">
        <v>3000</v>
      </c>
      <c r="D108" s="42">
        <f t="shared" si="8"/>
        <v>3</v>
      </c>
      <c r="E108" s="42">
        <v>3150</v>
      </c>
      <c r="F108" s="42">
        <f t="shared" si="6"/>
        <v>3.15</v>
      </c>
      <c r="G108" s="43">
        <f t="shared" si="7"/>
        <v>105</v>
      </c>
      <c r="H108" s="7"/>
    </row>
    <row r="109" spans="1:8" ht="42" x14ac:dyDescent="0.3">
      <c r="A109" s="31" t="s">
        <v>176</v>
      </c>
      <c r="B109" s="41" t="s">
        <v>177</v>
      </c>
      <c r="C109" s="42" t="s">
        <v>16</v>
      </c>
      <c r="D109" s="42" t="s">
        <v>16</v>
      </c>
      <c r="E109" s="42">
        <v>1689.08</v>
      </c>
      <c r="F109" s="42">
        <f t="shared" si="6"/>
        <v>1.6890799999999999</v>
      </c>
      <c r="G109" s="43" t="s">
        <v>16</v>
      </c>
      <c r="H109" s="7"/>
    </row>
    <row r="110" spans="1:8" ht="52.2" x14ac:dyDescent="0.3">
      <c r="A110" s="31" t="s">
        <v>178</v>
      </c>
      <c r="B110" s="41" t="s">
        <v>179</v>
      </c>
      <c r="C110" s="42" t="s">
        <v>16</v>
      </c>
      <c r="D110" s="42" t="s">
        <v>16</v>
      </c>
      <c r="E110" s="42">
        <v>1689.08</v>
      </c>
      <c r="F110" s="42">
        <f t="shared" si="6"/>
        <v>1.6890799999999999</v>
      </c>
      <c r="G110" s="43" t="s">
        <v>16</v>
      </c>
      <c r="H110" s="7"/>
    </row>
    <row r="111" spans="1:8" ht="31.8" x14ac:dyDescent="0.3">
      <c r="A111" s="31" t="s">
        <v>180</v>
      </c>
      <c r="B111" s="41" t="s">
        <v>181</v>
      </c>
      <c r="C111" s="42">
        <v>42000</v>
      </c>
      <c r="D111" s="42">
        <f>C111/1000</f>
        <v>42</v>
      </c>
      <c r="E111" s="42">
        <v>42718.66</v>
      </c>
      <c r="F111" s="42">
        <f t="shared" si="6"/>
        <v>42.718660000000007</v>
      </c>
      <c r="G111" s="43">
        <f t="shared" si="7"/>
        <v>101.71109523809525</v>
      </c>
      <c r="H111" s="7"/>
    </row>
    <row r="112" spans="1:8" ht="52.2" x14ac:dyDescent="0.3">
      <c r="A112" s="31" t="s">
        <v>182</v>
      </c>
      <c r="B112" s="41" t="s">
        <v>183</v>
      </c>
      <c r="C112" s="42">
        <v>42000</v>
      </c>
      <c r="D112" s="42">
        <f t="shared" ref="D112:D123" si="9">C112/1000</f>
        <v>42</v>
      </c>
      <c r="E112" s="42">
        <v>42718.66</v>
      </c>
      <c r="F112" s="42">
        <f t="shared" si="6"/>
        <v>42.718660000000007</v>
      </c>
      <c r="G112" s="43">
        <f t="shared" si="7"/>
        <v>101.71109523809525</v>
      </c>
      <c r="H112" s="7"/>
    </row>
    <row r="113" spans="1:8" ht="42" x14ac:dyDescent="0.3">
      <c r="A113" s="31" t="s">
        <v>184</v>
      </c>
      <c r="B113" s="41" t="s">
        <v>185</v>
      </c>
      <c r="C113" s="42">
        <v>495000</v>
      </c>
      <c r="D113" s="42">
        <f t="shared" si="9"/>
        <v>495</v>
      </c>
      <c r="E113" s="42">
        <v>523190.44</v>
      </c>
      <c r="F113" s="42">
        <f t="shared" si="6"/>
        <v>523.19043999999997</v>
      </c>
      <c r="G113" s="43">
        <f t="shared" si="7"/>
        <v>105.69503838383838</v>
      </c>
      <c r="H113" s="7"/>
    </row>
    <row r="114" spans="1:8" ht="62.4" x14ac:dyDescent="0.3">
      <c r="A114" s="31" t="s">
        <v>186</v>
      </c>
      <c r="B114" s="41" t="s">
        <v>187</v>
      </c>
      <c r="C114" s="42">
        <v>495000</v>
      </c>
      <c r="D114" s="42">
        <f t="shared" si="9"/>
        <v>495</v>
      </c>
      <c r="E114" s="42">
        <v>523190.44</v>
      </c>
      <c r="F114" s="42">
        <f t="shared" si="6"/>
        <v>523.19043999999997</v>
      </c>
      <c r="G114" s="43">
        <f t="shared" si="7"/>
        <v>105.69503838383838</v>
      </c>
      <c r="H114" s="7"/>
    </row>
    <row r="115" spans="1:8" ht="72.599999999999994" x14ac:dyDescent="0.3">
      <c r="A115" s="31" t="s">
        <v>188</v>
      </c>
      <c r="B115" s="41" t="s">
        <v>189</v>
      </c>
      <c r="C115" s="42">
        <v>20000</v>
      </c>
      <c r="D115" s="42">
        <f t="shared" si="9"/>
        <v>20</v>
      </c>
      <c r="E115" s="42">
        <v>18661.989999999998</v>
      </c>
      <c r="F115" s="42">
        <f t="shared" si="6"/>
        <v>18.661989999999999</v>
      </c>
      <c r="G115" s="43">
        <f t="shared" si="7"/>
        <v>93.309950000000001</v>
      </c>
      <c r="H115" s="7"/>
    </row>
    <row r="116" spans="1:8" ht="52.2" x14ac:dyDescent="0.3">
      <c r="A116" s="31" t="s">
        <v>190</v>
      </c>
      <c r="B116" s="41" t="s">
        <v>191</v>
      </c>
      <c r="C116" s="42">
        <v>20000</v>
      </c>
      <c r="D116" s="42">
        <f t="shared" si="9"/>
        <v>20</v>
      </c>
      <c r="E116" s="42">
        <v>18661.989999999998</v>
      </c>
      <c r="F116" s="42">
        <f t="shared" si="6"/>
        <v>18.661989999999999</v>
      </c>
      <c r="G116" s="43">
        <f t="shared" si="7"/>
        <v>93.309950000000001</v>
      </c>
      <c r="H116" s="7"/>
    </row>
    <row r="117" spans="1:8" ht="42" x14ac:dyDescent="0.3">
      <c r="A117" s="31" t="s">
        <v>192</v>
      </c>
      <c r="B117" s="41" t="s">
        <v>193</v>
      </c>
      <c r="C117" s="42">
        <v>15000</v>
      </c>
      <c r="D117" s="42">
        <f t="shared" si="9"/>
        <v>15</v>
      </c>
      <c r="E117" s="42">
        <v>13935.5</v>
      </c>
      <c r="F117" s="42">
        <f t="shared" si="6"/>
        <v>13.935499999999999</v>
      </c>
      <c r="G117" s="43">
        <f t="shared" si="7"/>
        <v>92.903333333333322</v>
      </c>
      <c r="H117" s="7"/>
    </row>
    <row r="118" spans="1:8" ht="42" x14ac:dyDescent="0.3">
      <c r="A118" s="31" t="s">
        <v>192</v>
      </c>
      <c r="B118" s="41" t="s">
        <v>194</v>
      </c>
      <c r="C118" s="42">
        <v>5000</v>
      </c>
      <c r="D118" s="42">
        <f t="shared" si="9"/>
        <v>5</v>
      </c>
      <c r="E118" s="42">
        <v>4726.49</v>
      </c>
      <c r="F118" s="42">
        <f t="shared" si="6"/>
        <v>4.7264900000000001</v>
      </c>
      <c r="G118" s="43">
        <f t="shared" si="7"/>
        <v>94.529799999999994</v>
      </c>
      <c r="H118" s="7"/>
    </row>
    <row r="119" spans="1:8" x14ac:dyDescent="0.3">
      <c r="A119" s="31" t="s">
        <v>195</v>
      </c>
      <c r="B119" s="41" t="s">
        <v>196</v>
      </c>
      <c r="C119" s="42">
        <v>276000</v>
      </c>
      <c r="D119" s="42">
        <f t="shared" si="9"/>
        <v>276</v>
      </c>
      <c r="E119" s="42">
        <v>404474.37</v>
      </c>
      <c r="F119" s="42">
        <f t="shared" si="6"/>
        <v>404.47437000000002</v>
      </c>
      <c r="G119" s="43">
        <f t="shared" si="7"/>
        <v>146.54868478260869</v>
      </c>
      <c r="H119" s="7"/>
    </row>
    <row r="120" spans="1:8" ht="53.4" customHeight="1" x14ac:dyDescent="0.3">
      <c r="A120" s="31" t="s">
        <v>197</v>
      </c>
      <c r="B120" s="41" t="s">
        <v>198</v>
      </c>
      <c r="C120" s="42">
        <v>246000</v>
      </c>
      <c r="D120" s="42">
        <f t="shared" si="9"/>
        <v>246</v>
      </c>
      <c r="E120" s="42">
        <v>349336.61</v>
      </c>
      <c r="F120" s="42">
        <f t="shared" si="6"/>
        <v>349.33661000000001</v>
      </c>
      <c r="G120" s="43">
        <f t="shared" si="7"/>
        <v>142.00675203252032</v>
      </c>
      <c r="H120" s="7"/>
    </row>
    <row r="121" spans="1:8" ht="42" x14ac:dyDescent="0.3">
      <c r="A121" s="31" t="s">
        <v>199</v>
      </c>
      <c r="B121" s="41" t="s">
        <v>200</v>
      </c>
      <c r="C121" s="42">
        <v>246000</v>
      </c>
      <c r="D121" s="42">
        <f t="shared" si="9"/>
        <v>246</v>
      </c>
      <c r="E121" s="42">
        <v>349336.61</v>
      </c>
      <c r="F121" s="42">
        <f t="shared" si="6"/>
        <v>349.33661000000001</v>
      </c>
      <c r="G121" s="43">
        <f t="shared" si="7"/>
        <v>142.00675203252032</v>
      </c>
      <c r="H121" s="7"/>
    </row>
    <row r="122" spans="1:8" ht="42" x14ac:dyDescent="0.3">
      <c r="A122" s="31" t="s">
        <v>201</v>
      </c>
      <c r="B122" s="41" t="s">
        <v>202</v>
      </c>
      <c r="C122" s="42">
        <v>30000</v>
      </c>
      <c r="D122" s="42">
        <f t="shared" si="9"/>
        <v>30</v>
      </c>
      <c r="E122" s="42">
        <v>55137.760000000002</v>
      </c>
      <c r="F122" s="42">
        <f t="shared" si="6"/>
        <v>55.13776</v>
      </c>
      <c r="G122" s="43">
        <f t="shared" si="7"/>
        <v>183.79253333333335</v>
      </c>
      <c r="H122" s="7"/>
    </row>
    <row r="123" spans="1:8" ht="42" x14ac:dyDescent="0.3">
      <c r="A123" s="31" t="s">
        <v>203</v>
      </c>
      <c r="B123" s="41" t="s">
        <v>204</v>
      </c>
      <c r="C123" s="42">
        <v>30000</v>
      </c>
      <c r="D123" s="42">
        <f t="shared" si="9"/>
        <v>30</v>
      </c>
      <c r="E123" s="42">
        <v>40681.75</v>
      </c>
      <c r="F123" s="42">
        <f t="shared" si="6"/>
        <v>40.681750000000001</v>
      </c>
      <c r="G123" s="43">
        <f t="shared" si="7"/>
        <v>135.60583333333335</v>
      </c>
      <c r="H123" s="7"/>
    </row>
    <row r="124" spans="1:8" ht="42" x14ac:dyDescent="0.3">
      <c r="A124" s="31" t="s">
        <v>203</v>
      </c>
      <c r="B124" s="41" t="s">
        <v>205</v>
      </c>
      <c r="C124" s="42" t="s">
        <v>16</v>
      </c>
      <c r="D124" s="42" t="s">
        <v>16</v>
      </c>
      <c r="E124" s="42">
        <v>13987.7</v>
      </c>
      <c r="F124" s="42">
        <f t="shared" si="6"/>
        <v>13.9877</v>
      </c>
      <c r="G124" s="43" t="s">
        <v>16</v>
      </c>
      <c r="H124" s="7"/>
    </row>
    <row r="125" spans="1:8" ht="52.2" x14ac:dyDescent="0.3">
      <c r="A125" s="31" t="s">
        <v>206</v>
      </c>
      <c r="B125" s="41" t="s">
        <v>207</v>
      </c>
      <c r="C125" s="42" t="s">
        <v>16</v>
      </c>
      <c r="D125" s="42" t="s">
        <v>16</v>
      </c>
      <c r="E125" s="42">
        <v>468.31</v>
      </c>
      <c r="F125" s="42">
        <f t="shared" si="6"/>
        <v>0.46831</v>
      </c>
      <c r="G125" s="43" t="s">
        <v>16</v>
      </c>
      <c r="H125" s="7"/>
    </row>
    <row r="126" spans="1:8" x14ac:dyDescent="0.3">
      <c r="A126" s="31" t="s">
        <v>208</v>
      </c>
      <c r="B126" s="41" t="s">
        <v>209</v>
      </c>
      <c r="C126" s="42">
        <v>1503000</v>
      </c>
      <c r="D126" s="42">
        <f>C126/1000</f>
        <v>1503</v>
      </c>
      <c r="E126" s="42">
        <v>1503000</v>
      </c>
      <c r="F126" s="42">
        <f t="shared" si="6"/>
        <v>1503</v>
      </c>
      <c r="G126" s="43">
        <f t="shared" si="7"/>
        <v>100</v>
      </c>
      <c r="H126" s="7"/>
    </row>
    <row r="127" spans="1:8" ht="72.599999999999994" x14ac:dyDescent="0.3">
      <c r="A127" s="31" t="s">
        <v>210</v>
      </c>
      <c r="B127" s="41" t="s">
        <v>211</v>
      </c>
      <c r="C127" s="42">
        <v>1503000</v>
      </c>
      <c r="D127" s="42">
        <f>C127/1000</f>
        <v>1503</v>
      </c>
      <c r="E127" s="42">
        <v>1503000</v>
      </c>
      <c r="F127" s="42">
        <f t="shared" si="6"/>
        <v>1503</v>
      </c>
      <c r="G127" s="43">
        <f t="shared" si="7"/>
        <v>100</v>
      </c>
      <c r="H127" s="7"/>
    </row>
    <row r="128" spans="1:8" x14ac:dyDescent="0.3">
      <c r="A128" s="31" t="s">
        <v>212</v>
      </c>
      <c r="B128" s="41" t="s">
        <v>213</v>
      </c>
      <c r="C128" s="42" t="s">
        <v>16</v>
      </c>
      <c r="D128" s="42" t="s">
        <v>16</v>
      </c>
      <c r="E128" s="42">
        <v>2500</v>
      </c>
      <c r="F128" s="42">
        <f t="shared" si="6"/>
        <v>2.5</v>
      </c>
      <c r="G128" s="43" t="s">
        <v>16</v>
      </c>
      <c r="H128" s="7"/>
    </row>
    <row r="129" spans="1:8" x14ac:dyDescent="0.3">
      <c r="A129" s="31" t="s">
        <v>214</v>
      </c>
      <c r="B129" s="41" t="s">
        <v>215</v>
      </c>
      <c r="C129" s="42" t="s">
        <v>16</v>
      </c>
      <c r="D129" s="42" t="s">
        <v>16</v>
      </c>
      <c r="E129" s="42">
        <v>2500</v>
      </c>
      <c r="F129" s="42">
        <f t="shared" si="6"/>
        <v>2.5</v>
      </c>
      <c r="G129" s="43" t="s">
        <v>16</v>
      </c>
      <c r="H129" s="7"/>
    </row>
    <row r="130" spans="1:8" ht="21.6" x14ac:dyDescent="0.3">
      <c r="A130" s="31" t="s">
        <v>216</v>
      </c>
      <c r="B130" s="41" t="s">
        <v>217</v>
      </c>
      <c r="C130" s="42" t="s">
        <v>16</v>
      </c>
      <c r="D130" s="42" t="s">
        <v>16</v>
      </c>
      <c r="E130" s="42">
        <v>2500</v>
      </c>
      <c r="F130" s="42">
        <f t="shared" si="6"/>
        <v>2.5</v>
      </c>
      <c r="G130" s="43" t="s">
        <v>16</v>
      </c>
      <c r="H130" s="7"/>
    </row>
    <row r="131" spans="1:8" x14ac:dyDescent="0.3">
      <c r="A131" s="31" t="s">
        <v>324</v>
      </c>
      <c r="B131" s="41" t="s">
        <v>218</v>
      </c>
      <c r="C131" s="42">
        <v>846412932.78999996</v>
      </c>
      <c r="D131" s="42">
        <f>C131/1000</f>
        <v>846412.93278999999</v>
      </c>
      <c r="E131" s="42">
        <v>831768389.33999991</v>
      </c>
      <c r="F131" s="42">
        <f t="shared" si="6"/>
        <v>831768.38933999988</v>
      </c>
      <c r="G131" s="43">
        <f t="shared" si="7"/>
        <v>98.269811000910892</v>
      </c>
      <c r="H131" s="7"/>
    </row>
    <row r="132" spans="1:8" ht="21.6" x14ac:dyDescent="0.3">
      <c r="A132" s="31" t="s">
        <v>219</v>
      </c>
      <c r="B132" s="41" t="s">
        <v>220</v>
      </c>
      <c r="C132" s="42">
        <v>846412932.78999996</v>
      </c>
      <c r="D132" s="42">
        <f t="shared" ref="D132:D174" si="10">C132/1000</f>
        <v>846412.93278999999</v>
      </c>
      <c r="E132" s="42">
        <v>831988043.67999995</v>
      </c>
      <c r="F132" s="42">
        <f t="shared" si="6"/>
        <v>831988.04368</v>
      </c>
      <c r="G132" s="43">
        <f t="shared" si="7"/>
        <v>98.295762204099162</v>
      </c>
      <c r="H132" s="7"/>
    </row>
    <row r="133" spans="1:8" x14ac:dyDescent="0.3">
      <c r="A133" s="31" t="s">
        <v>221</v>
      </c>
      <c r="B133" s="41" t="s">
        <v>222</v>
      </c>
      <c r="C133" s="42">
        <v>38928703.539999999</v>
      </c>
      <c r="D133" s="42">
        <f t="shared" si="10"/>
        <v>38928.703540000002</v>
      </c>
      <c r="E133" s="42">
        <v>38928703.539999999</v>
      </c>
      <c r="F133" s="42">
        <f t="shared" si="6"/>
        <v>38928.703540000002</v>
      </c>
      <c r="G133" s="43">
        <f t="shared" si="7"/>
        <v>100</v>
      </c>
      <c r="H133" s="7"/>
    </row>
    <row r="134" spans="1:8" ht="21.6" x14ac:dyDescent="0.3">
      <c r="A134" s="31" t="s">
        <v>223</v>
      </c>
      <c r="B134" s="41" t="s">
        <v>224</v>
      </c>
      <c r="C134" s="42">
        <v>35314610</v>
      </c>
      <c r="D134" s="42">
        <f t="shared" si="10"/>
        <v>35314.61</v>
      </c>
      <c r="E134" s="42">
        <v>35314610</v>
      </c>
      <c r="F134" s="42">
        <f t="shared" si="6"/>
        <v>35314.61</v>
      </c>
      <c r="G134" s="43">
        <f t="shared" si="7"/>
        <v>100</v>
      </c>
      <c r="H134" s="7"/>
    </row>
    <row r="135" spans="1:8" ht="21.6" x14ac:dyDescent="0.3">
      <c r="A135" s="31" t="s">
        <v>225</v>
      </c>
      <c r="B135" s="41" t="s">
        <v>226</v>
      </c>
      <c r="C135" s="42">
        <v>35314610</v>
      </c>
      <c r="D135" s="42">
        <f t="shared" si="10"/>
        <v>35314.61</v>
      </c>
      <c r="E135" s="42">
        <v>35314610</v>
      </c>
      <c r="F135" s="42">
        <f t="shared" si="6"/>
        <v>35314.61</v>
      </c>
      <c r="G135" s="43">
        <f t="shared" si="7"/>
        <v>100</v>
      </c>
      <c r="H135" s="7"/>
    </row>
    <row r="136" spans="1:8" x14ac:dyDescent="0.3">
      <c r="A136" s="31" t="s">
        <v>227</v>
      </c>
      <c r="B136" s="41" t="s">
        <v>228</v>
      </c>
      <c r="C136" s="42">
        <v>3614093.54</v>
      </c>
      <c r="D136" s="42">
        <f t="shared" si="10"/>
        <v>3614.0935399999998</v>
      </c>
      <c r="E136" s="42">
        <v>3614093.54</v>
      </c>
      <c r="F136" s="42">
        <f t="shared" si="6"/>
        <v>3614.0935399999998</v>
      </c>
      <c r="G136" s="43">
        <f t="shared" si="7"/>
        <v>100</v>
      </c>
      <c r="H136" s="7"/>
    </row>
    <row r="137" spans="1:8" x14ac:dyDescent="0.3">
      <c r="A137" s="31" t="s">
        <v>229</v>
      </c>
      <c r="B137" s="41" t="s">
        <v>230</v>
      </c>
      <c r="C137" s="42">
        <v>3614093.54</v>
      </c>
      <c r="D137" s="42">
        <f t="shared" si="10"/>
        <v>3614.0935399999998</v>
      </c>
      <c r="E137" s="42">
        <v>3614093.54</v>
      </c>
      <c r="F137" s="42">
        <f t="shared" si="6"/>
        <v>3614.0935399999998</v>
      </c>
      <c r="G137" s="43">
        <f t="shared" si="7"/>
        <v>100</v>
      </c>
      <c r="H137" s="7"/>
    </row>
    <row r="138" spans="1:8" ht="21.6" x14ac:dyDescent="0.3">
      <c r="A138" s="31" t="s">
        <v>231</v>
      </c>
      <c r="B138" s="41" t="s">
        <v>232</v>
      </c>
      <c r="C138" s="42">
        <v>154389885.09</v>
      </c>
      <c r="D138" s="42">
        <f>C138/1000-0.01</f>
        <v>154389.87508999999</v>
      </c>
      <c r="E138" s="42">
        <v>148523678.24000001</v>
      </c>
      <c r="F138" s="42">
        <f t="shared" si="6"/>
        <v>148523.67824000001</v>
      </c>
      <c r="G138" s="43">
        <f t="shared" si="7"/>
        <v>96.200400546615938</v>
      </c>
      <c r="H138" s="7"/>
    </row>
    <row r="139" spans="1:8" ht="31.8" x14ac:dyDescent="0.3">
      <c r="A139" s="31" t="s">
        <v>233</v>
      </c>
      <c r="B139" s="41" t="s">
        <v>234</v>
      </c>
      <c r="C139" s="42">
        <v>2462265.4</v>
      </c>
      <c r="D139" s="42">
        <f t="shared" si="10"/>
        <v>2462.2653999999998</v>
      </c>
      <c r="E139" s="42">
        <v>2462265.4</v>
      </c>
      <c r="F139" s="42">
        <f t="shared" si="6"/>
        <v>2462.2653999999998</v>
      </c>
      <c r="G139" s="43">
        <f t="shared" si="7"/>
        <v>100</v>
      </c>
      <c r="H139" s="7"/>
    </row>
    <row r="140" spans="1:8" ht="42" x14ac:dyDescent="0.3">
      <c r="A140" s="31" t="s">
        <v>235</v>
      </c>
      <c r="B140" s="41" t="s">
        <v>236</v>
      </c>
      <c r="C140" s="42">
        <v>2462265.4</v>
      </c>
      <c r="D140" s="42">
        <f t="shared" si="10"/>
        <v>2462.2653999999998</v>
      </c>
      <c r="E140" s="42">
        <v>2462265.4</v>
      </c>
      <c r="F140" s="42">
        <f t="shared" si="6"/>
        <v>2462.2653999999998</v>
      </c>
      <c r="G140" s="43">
        <f t="shared" si="7"/>
        <v>100</v>
      </c>
      <c r="H140" s="7"/>
    </row>
    <row r="141" spans="1:8" ht="31.8" x14ac:dyDescent="0.3">
      <c r="A141" s="31" t="s">
        <v>237</v>
      </c>
      <c r="B141" s="41" t="s">
        <v>238</v>
      </c>
      <c r="C141" s="42">
        <v>2495689.0099999998</v>
      </c>
      <c r="D141" s="42">
        <f t="shared" si="10"/>
        <v>2495.6890099999996</v>
      </c>
      <c r="E141" s="42">
        <v>2495689.0099999998</v>
      </c>
      <c r="F141" s="42">
        <f t="shared" si="6"/>
        <v>2495.6890099999996</v>
      </c>
      <c r="G141" s="43">
        <f t="shared" si="7"/>
        <v>100</v>
      </c>
      <c r="H141" s="7"/>
    </row>
    <row r="142" spans="1:8" ht="42" x14ac:dyDescent="0.3">
      <c r="A142" s="31" t="s">
        <v>239</v>
      </c>
      <c r="B142" s="41" t="s">
        <v>240</v>
      </c>
      <c r="C142" s="42">
        <v>2495689.0099999998</v>
      </c>
      <c r="D142" s="42">
        <f t="shared" si="10"/>
        <v>2495.6890099999996</v>
      </c>
      <c r="E142" s="42">
        <v>2495689.0099999998</v>
      </c>
      <c r="F142" s="42">
        <f t="shared" si="6"/>
        <v>2495.6890099999996</v>
      </c>
      <c r="G142" s="43">
        <f t="shared" si="7"/>
        <v>100</v>
      </c>
      <c r="H142" s="7"/>
    </row>
    <row r="143" spans="1:8" ht="21.6" x14ac:dyDescent="0.3">
      <c r="A143" s="31" t="s">
        <v>241</v>
      </c>
      <c r="B143" s="41" t="s">
        <v>242</v>
      </c>
      <c r="C143" s="42">
        <v>1168050</v>
      </c>
      <c r="D143" s="42">
        <f t="shared" si="10"/>
        <v>1168.05</v>
      </c>
      <c r="E143" s="42">
        <v>1168050</v>
      </c>
      <c r="F143" s="42">
        <f t="shared" si="6"/>
        <v>1168.05</v>
      </c>
      <c r="G143" s="43">
        <f t="shared" si="7"/>
        <v>100</v>
      </c>
      <c r="H143" s="7"/>
    </row>
    <row r="144" spans="1:8" ht="21.6" x14ac:dyDescent="0.3">
      <c r="A144" s="31" t="s">
        <v>243</v>
      </c>
      <c r="B144" s="41" t="s">
        <v>244</v>
      </c>
      <c r="C144" s="42">
        <v>1168050</v>
      </c>
      <c r="D144" s="42">
        <f t="shared" si="10"/>
        <v>1168.05</v>
      </c>
      <c r="E144" s="42">
        <v>1168050</v>
      </c>
      <c r="F144" s="42">
        <f t="shared" si="6"/>
        <v>1168.05</v>
      </c>
      <c r="G144" s="43">
        <f t="shared" si="7"/>
        <v>100</v>
      </c>
      <c r="H144" s="7"/>
    </row>
    <row r="145" spans="1:8" x14ac:dyDescent="0.3">
      <c r="A145" s="31" t="s">
        <v>245</v>
      </c>
      <c r="B145" s="41" t="s">
        <v>246</v>
      </c>
      <c r="C145" s="42">
        <v>102040.81</v>
      </c>
      <c r="D145" s="42">
        <f t="shared" si="10"/>
        <v>102.04080999999999</v>
      </c>
      <c r="E145" s="42">
        <v>102040.81</v>
      </c>
      <c r="F145" s="42">
        <f t="shared" si="6"/>
        <v>102.04080999999999</v>
      </c>
      <c r="G145" s="43">
        <f t="shared" si="7"/>
        <v>100</v>
      </c>
      <c r="H145" s="7"/>
    </row>
    <row r="146" spans="1:8" ht="21.6" x14ac:dyDescent="0.3">
      <c r="A146" s="31" t="s">
        <v>247</v>
      </c>
      <c r="B146" s="41" t="s">
        <v>248</v>
      </c>
      <c r="C146" s="42">
        <v>102040.81</v>
      </c>
      <c r="D146" s="42">
        <f t="shared" si="10"/>
        <v>102.04080999999999</v>
      </c>
      <c r="E146" s="42">
        <v>102040.81</v>
      </c>
      <c r="F146" s="42">
        <f t="shared" ref="F146:F181" si="11">E146/1000</f>
        <v>102.04080999999999</v>
      </c>
      <c r="G146" s="43">
        <f t="shared" ref="G146:G174" si="12">F146/D146*100</f>
        <v>100</v>
      </c>
      <c r="H146" s="7"/>
    </row>
    <row r="147" spans="1:8" ht="21.6" x14ac:dyDescent="0.3">
      <c r="A147" s="31" t="s">
        <v>249</v>
      </c>
      <c r="B147" s="41" t="s">
        <v>250</v>
      </c>
      <c r="C147" s="42">
        <v>23626428.649999999</v>
      </c>
      <c r="D147" s="42">
        <f t="shared" si="10"/>
        <v>23626.428649999998</v>
      </c>
      <c r="E147" s="42">
        <v>17761418.449999999</v>
      </c>
      <c r="F147" s="42">
        <f t="shared" si="11"/>
        <v>17761.418450000001</v>
      </c>
      <c r="G147" s="43">
        <f t="shared" si="12"/>
        <v>75.176061152179258</v>
      </c>
      <c r="H147" s="7"/>
    </row>
    <row r="148" spans="1:8" ht="21.6" x14ac:dyDescent="0.3">
      <c r="A148" s="31" t="s">
        <v>251</v>
      </c>
      <c r="B148" s="41" t="s">
        <v>252</v>
      </c>
      <c r="C148" s="42">
        <v>23626428.649999999</v>
      </c>
      <c r="D148" s="42">
        <f t="shared" si="10"/>
        <v>23626.428649999998</v>
      </c>
      <c r="E148" s="42">
        <v>17761418.449999999</v>
      </c>
      <c r="F148" s="42">
        <f t="shared" si="11"/>
        <v>17761.418450000001</v>
      </c>
      <c r="G148" s="43">
        <f t="shared" si="12"/>
        <v>75.176061152179258</v>
      </c>
      <c r="H148" s="7"/>
    </row>
    <row r="149" spans="1:8" x14ac:dyDescent="0.3">
      <c r="A149" s="31" t="s">
        <v>253</v>
      </c>
      <c r="B149" s="41" t="s">
        <v>254</v>
      </c>
      <c r="C149" s="42">
        <v>124535411.22</v>
      </c>
      <c r="D149" s="42">
        <f t="shared" si="10"/>
        <v>124535.41121999999</v>
      </c>
      <c r="E149" s="42">
        <v>124534214.56999999</v>
      </c>
      <c r="F149" s="42">
        <f t="shared" si="11"/>
        <v>124534.21457</v>
      </c>
      <c r="G149" s="43">
        <f t="shared" si="12"/>
        <v>99.999039108645263</v>
      </c>
      <c r="H149" s="7"/>
    </row>
    <row r="150" spans="1:8" x14ac:dyDescent="0.3">
      <c r="A150" s="31" t="s">
        <v>255</v>
      </c>
      <c r="B150" s="41" t="s">
        <v>256</v>
      </c>
      <c r="C150" s="42">
        <v>2016433.88</v>
      </c>
      <c r="D150" s="42">
        <f t="shared" si="10"/>
        <v>2016.4338799999998</v>
      </c>
      <c r="E150" s="42">
        <v>2016433.88</v>
      </c>
      <c r="F150" s="42">
        <f t="shared" si="11"/>
        <v>2016.4338799999998</v>
      </c>
      <c r="G150" s="43">
        <f t="shared" si="12"/>
        <v>100</v>
      </c>
      <c r="H150" s="7"/>
    </row>
    <row r="151" spans="1:8" x14ac:dyDescent="0.3">
      <c r="A151" s="31" t="s">
        <v>255</v>
      </c>
      <c r="B151" s="41" t="s">
        <v>257</v>
      </c>
      <c r="C151" s="42">
        <v>84279237.760000005</v>
      </c>
      <c r="D151" s="42">
        <f t="shared" si="10"/>
        <v>84279.237760000004</v>
      </c>
      <c r="E151" s="42">
        <v>84278041.109999999</v>
      </c>
      <c r="F151" s="42">
        <f t="shared" si="11"/>
        <v>84278.041110000006</v>
      </c>
      <c r="G151" s="43">
        <f t="shared" si="12"/>
        <v>99.998580136660223</v>
      </c>
      <c r="H151" s="7"/>
    </row>
    <row r="152" spans="1:8" x14ac:dyDescent="0.3">
      <c r="A152" s="31" t="s">
        <v>255</v>
      </c>
      <c r="B152" s="41" t="s">
        <v>258</v>
      </c>
      <c r="C152" s="42">
        <v>38239739.579999998</v>
      </c>
      <c r="D152" s="42">
        <f t="shared" si="10"/>
        <v>38239.739580000001</v>
      </c>
      <c r="E152" s="42">
        <v>38239739.579999998</v>
      </c>
      <c r="F152" s="42">
        <f t="shared" si="11"/>
        <v>38239.739580000001</v>
      </c>
      <c r="G152" s="43">
        <f t="shared" si="12"/>
        <v>100</v>
      </c>
      <c r="H152" s="7"/>
    </row>
    <row r="153" spans="1:8" x14ac:dyDescent="0.3">
      <c r="A153" s="31" t="s">
        <v>259</v>
      </c>
      <c r="B153" s="41" t="s">
        <v>260</v>
      </c>
      <c r="C153" s="42">
        <v>625131344.15999997</v>
      </c>
      <c r="D153" s="42">
        <f>C153/1000+0.01</f>
        <v>625131.35415999999</v>
      </c>
      <c r="E153" s="42">
        <v>619042227.69000006</v>
      </c>
      <c r="F153" s="42">
        <f t="shared" si="11"/>
        <v>619042.22769000009</v>
      </c>
      <c r="G153" s="43">
        <f t="shared" si="12"/>
        <v>99.025944478791672</v>
      </c>
      <c r="H153" s="7"/>
    </row>
    <row r="154" spans="1:8" ht="21.6" x14ac:dyDescent="0.3">
      <c r="A154" s="31" t="s">
        <v>261</v>
      </c>
      <c r="B154" s="41" t="s">
        <v>262</v>
      </c>
      <c r="C154" s="42">
        <v>581722548.21999991</v>
      </c>
      <c r="D154" s="42">
        <f t="shared" si="10"/>
        <v>581722.54821999988</v>
      </c>
      <c r="E154" s="42">
        <v>576091780.48000002</v>
      </c>
      <c r="F154" s="42">
        <f t="shared" si="11"/>
        <v>576091.78048000007</v>
      </c>
      <c r="G154" s="43">
        <f t="shared" si="12"/>
        <v>99.032052692949719</v>
      </c>
      <c r="H154" s="7"/>
    </row>
    <row r="155" spans="1:8" ht="21.6" x14ac:dyDescent="0.3">
      <c r="A155" s="31" t="s">
        <v>263</v>
      </c>
      <c r="B155" s="41" t="s">
        <v>264</v>
      </c>
      <c r="C155" s="42">
        <v>23752030</v>
      </c>
      <c r="D155" s="42">
        <f t="shared" si="10"/>
        <v>23752.03</v>
      </c>
      <c r="E155" s="42">
        <v>23752030</v>
      </c>
      <c r="F155" s="42">
        <f t="shared" si="11"/>
        <v>23752.03</v>
      </c>
      <c r="G155" s="43">
        <f t="shared" si="12"/>
        <v>100</v>
      </c>
      <c r="H155" s="7"/>
    </row>
    <row r="156" spans="1:8" ht="21.6" x14ac:dyDescent="0.3">
      <c r="A156" s="31" t="s">
        <v>263</v>
      </c>
      <c r="B156" s="41" t="s">
        <v>265</v>
      </c>
      <c r="C156" s="42">
        <v>36708571.18</v>
      </c>
      <c r="D156" s="42">
        <f t="shared" si="10"/>
        <v>36708.571179999999</v>
      </c>
      <c r="E156" s="42">
        <v>33024361.300000001</v>
      </c>
      <c r="F156" s="42">
        <f t="shared" si="11"/>
        <v>33024.361300000004</v>
      </c>
      <c r="G156" s="43">
        <f t="shared" si="12"/>
        <v>89.963624947605496</v>
      </c>
      <c r="H156" s="7"/>
    </row>
    <row r="157" spans="1:8" ht="21.6" x14ac:dyDescent="0.3">
      <c r="A157" s="31" t="s">
        <v>263</v>
      </c>
      <c r="B157" s="41" t="s">
        <v>266</v>
      </c>
      <c r="C157" s="42">
        <v>521261947.04000002</v>
      </c>
      <c r="D157" s="42">
        <f t="shared" si="10"/>
        <v>521261.94704</v>
      </c>
      <c r="E157" s="42">
        <v>519315389.18000001</v>
      </c>
      <c r="F157" s="42">
        <f t="shared" si="11"/>
        <v>519315.38918</v>
      </c>
      <c r="G157" s="43">
        <f t="shared" si="12"/>
        <v>99.626568202215111</v>
      </c>
      <c r="H157" s="7"/>
    </row>
    <row r="158" spans="1:8" ht="43.2" customHeight="1" x14ac:dyDescent="0.3">
      <c r="A158" s="31" t="s">
        <v>267</v>
      </c>
      <c r="B158" s="41" t="s">
        <v>268</v>
      </c>
      <c r="C158" s="42">
        <v>6340846.9400000004</v>
      </c>
      <c r="D158" s="42">
        <f t="shared" si="10"/>
        <v>6340.8469400000004</v>
      </c>
      <c r="E158" s="42">
        <v>6266000</v>
      </c>
      <c r="F158" s="42">
        <f t="shared" si="11"/>
        <v>6266</v>
      </c>
      <c r="G158" s="43">
        <f t="shared" si="12"/>
        <v>98.819606580820576</v>
      </c>
      <c r="H158" s="7"/>
    </row>
    <row r="159" spans="1:8" ht="52.2" x14ac:dyDescent="0.3">
      <c r="A159" s="31" t="s">
        <v>269</v>
      </c>
      <c r="B159" s="41" t="s">
        <v>270</v>
      </c>
      <c r="C159" s="42">
        <v>6340846.9400000004</v>
      </c>
      <c r="D159" s="42">
        <f t="shared" si="10"/>
        <v>6340.8469400000004</v>
      </c>
      <c r="E159" s="42">
        <v>6266000</v>
      </c>
      <c r="F159" s="42">
        <f t="shared" si="11"/>
        <v>6266</v>
      </c>
      <c r="G159" s="43">
        <f t="shared" si="12"/>
        <v>98.819606580820576</v>
      </c>
      <c r="H159" s="7"/>
    </row>
    <row r="160" spans="1:8" ht="42" x14ac:dyDescent="0.3">
      <c r="A160" s="31" t="s">
        <v>271</v>
      </c>
      <c r="B160" s="41" t="s">
        <v>272</v>
      </c>
      <c r="C160" s="42">
        <v>12794600</v>
      </c>
      <c r="D160" s="42">
        <f t="shared" si="10"/>
        <v>12794.6</v>
      </c>
      <c r="E160" s="42">
        <v>12794600</v>
      </c>
      <c r="F160" s="42">
        <f t="shared" si="11"/>
        <v>12794.6</v>
      </c>
      <c r="G160" s="43">
        <f t="shared" si="12"/>
        <v>100</v>
      </c>
      <c r="H160" s="7"/>
    </row>
    <row r="161" spans="1:8" ht="42" x14ac:dyDescent="0.3">
      <c r="A161" s="31" t="s">
        <v>273</v>
      </c>
      <c r="B161" s="41" t="s">
        <v>274</v>
      </c>
      <c r="C161" s="42">
        <v>12794600</v>
      </c>
      <c r="D161" s="42">
        <f t="shared" si="10"/>
        <v>12794.6</v>
      </c>
      <c r="E161" s="42">
        <v>12794600</v>
      </c>
      <c r="F161" s="42">
        <f t="shared" si="11"/>
        <v>12794.6</v>
      </c>
      <c r="G161" s="43">
        <f t="shared" si="12"/>
        <v>100</v>
      </c>
      <c r="H161" s="7"/>
    </row>
    <row r="162" spans="1:8" ht="42" x14ac:dyDescent="0.3">
      <c r="A162" s="31" t="s">
        <v>275</v>
      </c>
      <c r="B162" s="41" t="s">
        <v>276</v>
      </c>
      <c r="C162" s="42">
        <v>330132</v>
      </c>
      <c r="D162" s="42">
        <f t="shared" si="10"/>
        <v>330.13200000000001</v>
      </c>
      <c r="E162" s="42">
        <v>322550.40000000002</v>
      </c>
      <c r="F162" s="42">
        <f t="shared" si="11"/>
        <v>322.55040000000002</v>
      </c>
      <c r="G162" s="43">
        <f t="shared" si="12"/>
        <v>97.703464068917896</v>
      </c>
      <c r="H162" s="7"/>
    </row>
    <row r="163" spans="1:8" ht="42" x14ac:dyDescent="0.3">
      <c r="A163" s="31" t="s">
        <v>277</v>
      </c>
      <c r="B163" s="41" t="s">
        <v>278</v>
      </c>
      <c r="C163" s="42">
        <v>330132</v>
      </c>
      <c r="D163" s="42">
        <f t="shared" si="10"/>
        <v>330.13200000000001</v>
      </c>
      <c r="E163" s="42">
        <v>322550.40000000002</v>
      </c>
      <c r="F163" s="42">
        <f t="shared" si="11"/>
        <v>322.55040000000002</v>
      </c>
      <c r="G163" s="43">
        <f t="shared" si="12"/>
        <v>97.703464068917896</v>
      </c>
      <c r="H163" s="7"/>
    </row>
    <row r="164" spans="1:8" ht="42" x14ac:dyDescent="0.3">
      <c r="A164" s="31" t="s">
        <v>279</v>
      </c>
      <c r="B164" s="41" t="s">
        <v>280</v>
      </c>
      <c r="C164" s="42">
        <v>18944800</v>
      </c>
      <c r="D164" s="42">
        <f t="shared" si="10"/>
        <v>18944.8</v>
      </c>
      <c r="E164" s="42">
        <v>18574604.050000001</v>
      </c>
      <c r="F164" s="42">
        <f t="shared" si="11"/>
        <v>18574.604050000002</v>
      </c>
      <c r="G164" s="43">
        <f t="shared" si="12"/>
        <v>98.045923155694453</v>
      </c>
      <c r="H164" s="7"/>
    </row>
    <row r="165" spans="1:8" ht="42" x14ac:dyDescent="0.3">
      <c r="A165" s="31" t="s">
        <v>281</v>
      </c>
      <c r="B165" s="41" t="s">
        <v>282</v>
      </c>
      <c r="C165" s="42">
        <v>18944800</v>
      </c>
      <c r="D165" s="42">
        <f t="shared" si="10"/>
        <v>18944.8</v>
      </c>
      <c r="E165" s="42">
        <v>18574604.050000001</v>
      </c>
      <c r="F165" s="42">
        <f t="shared" si="11"/>
        <v>18574.604050000002</v>
      </c>
      <c r="G165" s="43">
        <f t="shared" si="12"/>
        <v>98.045923155694453</v>
      </c>
      <c r="H165" s="7"/>
    </row>
    <row r="166" spans="1:8" ht="21.6" x14ac:dyDescent="0.3">
      <c r="A166" s="31" t="s">
        <v>283</v>
      </c>
      <c r="B166" s="41" t="s">
        <v>284</v>
      </c>
      <c r="C166" s="42">
        <v>2372020</v>
      </c>
      <c r="D166" s="42">
        <f t="shared" si="10"/>
        <v>2372.02</v>
      </c>
      <c r="E166" s="42">
        <v>2372020</v>
      </c>
      <c r="F166" s="42">
        <f t="shared" si="11"/>
        <v>2372.02</v>
      </c>
      <c r="G166" s="43">
        <f t="shared" si="12"/>
        <v>100</v>
      </c>
      <c r="H166" s="7"/>
    </row>
    <row r="167" spans="1:8" ht="21.6" x14ac:dyDescent="0.3">
      <c r="A167" s="31" t="s">
        <v>285</v>
      </c>
      <c r="B167" s="41" t="s">
        <v>286</v>
      </c>
      <c r="C167" s="42">
        <v>2372020</v>
      </c>
      <c r="D167" s="42">
        <f t="shared" si="10"/>
        <v>2372.02</v>
      </c>
      <c r="E167" s="42">
        <v>2372020</v>
      </c>
      <c r="F167" s="42">
        <f t="shared" si="11"/>
        <v>2372.02</v>
      </c>
      <c r="G167" s="43">
        <f t="shared" si="12"/>
        <v>100</v>
      </c>
      <c r="H167" s="7"/>
    </row>
    <row r="168" spans="1:8" ht="21.6" x14ac:dyDescent="0.3">
      <c r="A168" s="31" t="s">
        <v>287</v>
      </c>
      <c r="B168" s="41" t="s">
        <v>288</v>
      </c>
      <c r="C168" s="42">
        <v>2096028</v>
      </c>
      <c r="D168" s="42">
        <f t="shared" si="10"/>
        <v>2096.0279999999998</v>
      </c>
      <c r="E168" s="42">
        <v>2090303.76</v>
      </c>
      <c r="F168" s="42">
        <f t="shared" si="11"/>
        <v>2090.3037599999998</v>
      </c>
      <c r="G168" s="43">
        <f t="shared" si="12"/>
        <v>99.726900594839378</v>
      </c>
      <c r="H168" s="7"/>
    </row>
    <row r="169" spans="1:8" ht="21.6" x14ac:dyDescent="0.3">
      <c r="A169" s="31" t="s">
        <v>289</v>
      </c>
      <c r="B169" s="41" t="s">
        <v>290</v>
      </c>
      <c r="C169" s="42">
        <v>2096028</v>
      </c>
      <c r="D169" s="42">
        <f t="shared" si="10"/>
        <v>2096.0279999999998</v>
      </c>
      <c r="E169" s="42">
        <v>2090303.76</v>
      </c>
      <c r="F169" s="42">
        <f t="shared" si="11"/>
        <v>2090.3037599999998</v>
      </c>
      <c r="G169" s="43">
        <f t="shared" si="12"/>
        <v>99.726900594839378</v>
      </c>
      <c r="H169" s="7"/>
    </row>
    <row r="170" spans="1:8" x14ac:dyDescent="0.3">
      <c r="A170" s="31" t="s">
        <v>291</v>
      </c>
      <c r="B170" s="41" t="s">
        <v>292</v>
      </c>
      <c r="C170" s="42">
        <v>530369</v>
      </c>
      <c r="D170" s="42">
        <f t="shared" si="10"/>
        <v>530.36900000000003</v>
      </c>
      <c r="E170" s="42">
        <v>530369</v>
      </c>
      <c r="F170" s="42">
        <f t="shared" si="11"/>
        <v>530.36900000000003</v>
      </c>
      <c r="G170" s="43">
        <f t="shared" si="12"/>
        <v>100</v>
      </c>
      <c r="H170" s="7"/>
    </row>
    <row r="171" spans="1:8" x14ac:dyDescent="0.3">
      <c r="A171" s="31" t="s">
        <v>293</v>
      </c>
      <c r="B171" s="41" t="s">
        <v>294</v>
      </c>
      <c r="C171" s="42">
        <v>530369</v>
      </c>
      <c r="D171" s="42">
        <f t="shared" si="10"/>
        <v>530.36900000000003</v>
      </c>
      <c r="E171" s="42">
        <v>530369</v>
      </c>
      <c r="F171" s="42">
        <f t="shared" si="11"/>
        <v>530.36900000000003</v>
      </c>
      <c r="G171" s="43">
        <f t="shared" si="12"/>
        <v>100</v>
      </c>
      <c r="H171" s="7"/>
    </row>
    <row r="172" spans="1:8" x14ac:dyDescent="0.3">
      <c r="A172" s="31" t="s">
        <v>295</v>
      </c>
      <c r="B172" s="41" t="s">
        <v>296</v>
      </c>
      <c r="C172" s="42">
        <v>27963000</v>
      </c>
      <c r="D172" s="42">
        <f t="shared" si="10"/>
        <v>27963</v>
      </c>
      <c r="E172" s="42">
        <v>25493434.210000001</v>
      </c>
      <c r="F172" s="42">
        <f t="shared" si="11"/>
        <v>25493.434209999999</v>
      </c>
      <c r="G172" s="43">
        <f t="shared" si="12"/>
        <v>91.168451918606735</v>
      </c>
      <c r="H172" s="7"/>
    </row>
    <row r="173" spans="1:8" ht="42" x14ac:dyDescent="0.3">
      <c r="A173" s="31" t="s">
        <v>297</v>
      </c>
      <c r="B173" s="41" t="s">
        <v>298</v>
      </c>
      <c r="C173" s="42">
        <v>27963000</v>
      </c>
      <c r="D173" s="42">
        <f t="shared" si="10"/>
        <v>27963</v>
      </c>
      <c r="E173" s="42">
        <v>25493434.210000001</v>
      </c>
      <c r="F173" s="42">
        <f t="shared" si="11"/>
        <v>25493.434209999999</v>
      </c>
      <c r="G173" s="43">
        <f t="shared" si="12"/>
        <v>91.168451918606735</v>
      </c>
      <c r="H173" s="7"/>
    </row>
    <row r="174" spans="1:8" ht="52.2" x14ac:dyDescent="0.3">
      <c r="A174" s="31" t="s">
        <v>299</v>
      </c>
      <c r="B174" s="41" t="s">
        <v>300</v>
      </c>
      <c r="C174" s="42">
        <v>27963000</v>
      </c>
      <c r="D174" s="42">
        <f t="shared" si="10"/>
        <v>27963</v>
      </c>
      <c r="E174" s="42">
        <v>25493434.210000001</v>
      </c>
      <c r="F174" s="42">
        <f t="shared" si="11"/>
        <v>25493.434209999999</v>
      </c>
      <c r="G174" s="43">
        <f t="shared" si="12"/>
        <v>91.168451918606735</v>
      </c>
      <c r="H174" s="7"/>
    </row>
    <row r="175" spans="1:8" x14ac:dyDescent="0.3">
      <c r="A175" s="31" t="s">
        <v>301</v>
      </c>
      <c r="B175" s="41" t="s">
        <v>302</v>
      </c>
      <c r="C175" s="42" t="s">
        <v>16</v>
      </c>
      <c r="D175" s="42" t="s">
        <v>16</v>
      </c>
      <c r="E175" s="42">
        <v>18052.55</v>
      </c>
      <c r="F175" s="42">
        <f t="shared" si="11"/>
        <v>18.05255</v>
      </c>
      <c r="G175" s="43" t="s">
        <v>16</v>
      </c>
      <c r="H175" s="7"/>
    </row>
    <row r="176" spans="1:8" ht="21.6" x14ac:dyDescent="0.3">
      <c r="A176" s="31" t="s">
        <v>303</v>
      </c>
      <c r="B176" s="41" t="s">
        <v>304</v>
      </c>
      <c r="C176" s="42" t="s">
        <v>16</v>
      </c>
      <c r="D176" s="42" t="s">
        <v>16</v>
      </c>
      <c r="E176" s="42">
        <v>18052.55</v>
      </c>
      <c r="F176" s="42">
        <f t="shared" si="11"/>
        <v>18.05255</v>
      </c>
      <c r="G176" s="43" t="s">
        <v>16</v>
      </c>
      <c r="H176" s="7"/>
    </row>
    <row r="177" spans="1:8" ht="21.6" x14ac:dyDescent="0.3">
      <c r="A177" s="31" t="s">
        <v>303</v>
      </c>
      <c r="B177" s="41" t="s">
        <v>305</v>
      </c>
      <c r="C177" s="42" t="s">
        <v>16</v>
      </c>
      <c r="D177" s="42" t="s">
        <v>16</v>
      </c>
      <c r="E177" s="42">
        <v>18052.55</v>
      </c>
      <c r="F177" s="42">
        <f t="shared" si="11"/>
        <v>18.05255</v>
      </c>
      <c r="G177" s="43" t="s">
        <v>16</v>
      </c>
      <c r="H177" s="7"/>
    </row>
    <row r="178" spans="1:8" ht="31.8" x14ac:dyDescent="0.3">
      <c r="A178" s="31" t="s">
        <v>325</v>
      </c>
      <c r="B178" s="41" t="s">
        <v>306</v>
      </c>
      <c r="C178" s="42" t="s">
        <v>16</v>
      </c>
      <c r="D178" s="42" t="s">
        <v>16</v>
      </c>
      <c r="E178" s="42">
        <v>-237706.88999999998</v>
      </c>
      <c r="F178" s="42">
        <f>E178/1000+0.01</f>
        <v>-237.69689</v>
      </c>
      <c r="G178" s="43" t="s">
        <v>16</v>
      </c>
      <c r="H178" s="7"/>
    </row>
    <row r="179" spans="1:8" ht="31.8" x14ac:dyDescent="0.3">
      <c r="A179" s="31" t="s">
        <v>307</v>
      </c>
      <c r="B179" s="41" t="s">
        <v>308</v>
      </c>
      <c r="C179" s="42" t="s">
        <v>16</v>
      </c>
      <c r="D179" s="42" t="s">
        <v>16</v>
      </c>
      <c r="E179" s="42">
        <v>-237706.88999999998</v>
      </c>
      <c r="F179" s="42">
        <f>E179/1000+0.01</f>
        <v>-237.69689</v>
      </c>
      <c r="G179" s="43" t="s">
        <v>16</v>
      </c>
      <c r="H179" s="7"/>
    </row>
    <row r="180" spans="1:8" ht="31.8" x14ac:dyDescent="0.3">
      <c r="A180" s="31" t="s">
        <v>309</v>
      </c>
      <c r="B180" s="41" t="s">
        <v>310</v>
      </c>
      <c r="C180" s="42" t="s">
        <v>16</v>
      </c>
      <c r="D180" s="42" t="s">
        <v>16</v>
      </c>
      <c r="E180" s="42">
        <v>-11405.52</v>
      </c>
      <c r="F180" s="42">
        <f>E180/1000+0.01</f>
        <v>-11.395520000000001</v>
      </c>
      <c r="G180" s="43" t="s">
        <v>16</v>
      </c>
      <c r="H180" s="7"/>
    </row>
    <row r="181" spans="1:8" ht="31.8" x14ac:dyDescent="0.3">
      <c r="A181" s="31" t="s">
        <v>309</v>
      </c>
      <c r="B181" s="44" t="s">
        <v>311</v>
      </c>
      <c r="C181" s="45" t="s">
        <v>16</v>
      </c>
      <c r="D181" s="45" t="s">
        <v>16</v>
      </c>
      <c r="E181" s="45">
        <v>-226301.37</v>
      </c>
      <c r="F181" s="45">
        <f t="shared" si="11"/>
        <v>-226.30136999999999</v>
      </c>
      <c r="G181" s="46" t="s">
        <v>16</v>
      </c>
      <c r="H181" s="7"/>
    </row>
    <row r="182" spans="1:8" x14ac:dyDescent="0.3">
      <c r="A182" s="91"/>
      <c r="B182" s="92"/>
      <c r="C182" s="93"/>
      <c r="D182" s="93"/>
      <c r="E182" s="93"/>
      <c r="F182" s="93"/>
      <c r="G182" s="93"/>
      <c r="H182" s="7"/>
    </row>
    <row r="183" spans="1:8" ht="15" customHeight="1" x14ac:dyDescent="0.3">
      <c r="A183" s="94" t="s">
        <v>618</v>
      </c>
      <c r="B183" s="95"/>
      <c r="C183" s="95"/>
      <c r="D183" s="95"/>
      <c r="E183" s="95"/>
      <c r="F183" s="95"/>
      <c r="G183" s="95"/>
      <c r="H183" s="4"/>
    </row>
    <row r="184" spans="1:8" x14ac:dyDescent="0.3">
      <c r="A184" s="99" t="s">
        <v>0</v>
      </c>
      <c r="B184" s="99" t="s">
        <v>366</v>
      </c>
      <c r="C184" s="101" t="s">
        <v>2</v>
      </c>
      <c r="D184" s="101" t="s">
        <v>2</v>
      </c>
      <c r="E184" s="101" t="s">
        <v>3</v>
      </c>
      <c r="F184" s="101" t="s">
        <v>3</v>
      </c>
      <c r="G184" s="99" t="s">
        <v>328</v>
      </c>
    </row>
    <row r="185" spans="1:8" x14ac:dyDescent="0.3">
      <c r="A185" s="100"/>
      <c r="B185" s="100"/>
      <c r="C185" s="102"/>
      <c r="D185" s="102"/>
      <c r="E185" s="102"/>
      <c r="F185" s="102"/>
      <c r="G185" s="100"/>
    </row>
    <row r="186" spans="1:8" ht="14.4" customHeight="1" x14ac:dyDescent="0.3">
      <c r="A186" s="100"/>
      <c r="B186" s="100"/>
      <c r="C186" s="102"/>
      <c r="D186" s="102"/>
      <c r="E186" s="102"/>
      <c r="F186" s="102"/>
      <c r="G186" s="100"/>
    </row>
    <row r="187" spans="1:8" ht="10.8" customHeight="1" x14ac:dyDescent="0.3">
      <c r="A187" s="51">
        <v>1</v>
      </c>
      <c r="B187" s="52">
        <v>2</v>
      </c>
      <c r="C187" s="53"/>
      <c r="D187" s="53" t="s">
        <v>332</v>
      </c>
      <c r="E187" s="53"/>
      <c r="F187" s="53" t="s">
        <v>4</v>
      </c>
      <c r="G187" s="53" t="s">
        <v>5</v>
      </c>
    </row>
    <row r="188" spans="1:8" ht="13.8" customHeight="1" x14ac:dyDescent="0.3">
      <c r="A188" s="74" t="s">
        <v>367</v>
      </c>
      <c r="B188" s="35" t="s">
        <v>7</v>
      </c>
      <c r="C188" s="36">
        <v>1355452062.9000001</v>
      </c>
      <c r="D188" s="36">
        <f>C188/1000</f>
        <v>1355452.0629</v>
      </c>
      <c r="E188" s="36">
        <v>1328111326.9100001</v>
      </c>
      <c r="F188" s="36">
        <f>E188/1000</f>
        <v>1328111.3269100001</v>
      </c>
      <c r="G188" s="75">
        <f>F188/D188*100</f>
        <v>97.982906460630986</v>
      </c>
    </row>
    <row r="189" spans="1:8" ht="14.4" hidden="1" customHeight="1" x14ac:dyDescent="0.3">
      <c r="A189" s="76" t="s">
        <v>8</v>
      </c>
      <c r="B189" s="38"/>
      <c r="C189" s="77"/>
      <c r="D189" s="77"/>
      <c r="E189" s="77"/>
      <c r="F189" s="77"/>
      <c r="G189" s="78"/>
    </row>
    <row r="190" spans="1:8" ht="14.4" hidden="1" customHeight="1" x14ac:dyDescent="0.3">
      <c r="A190" s="68" t="s">
        <v>368</v>
      </c>
      <c r="B190" s="79" t="s">
        <v>369</v>
      </c>
      <c r="C190" s="80">
        <v>1902500</v>
      </c>
      <c r="D190" s="80">
        <f>C190/1000</f>
        <v>1902.5</v>
      </c>
      <c r="E190" s="80">
        <v>1754774.19</v>
      </c>
      <c r="F190" s="80">
        <f>E190/1000</f>
        <v>1754.7741899999999</v>
      </c>
      <c r="G190" s="81">
        <f>F190/D190*100</f>
        <v>92.235174244415248</v>
      </c>
    </row>
    <row r="191" spans="1:8" ht="21.6" x14ac:dyDescent="0.3">
      <c r="A191" s="68" t="s">
        <v>370</v>
      </c>
      <c r="B191" s="79" t="s">
        <v>371</v>
      </c>
      <c r="C191" s="80">
        <v>162127</v>
      </c>
      <c r="D191" s="80">
        <f t="shared" ref="D191:D254" si="13">C191/1000</f>
        <v>162.12700000000001</v>
      </c>
      <c r="E191" s="80">
        <v>161327</v>
      </c>
      <c r="F191" s="80">
        <f t="shared" ref="F191:F254" si="14">E191/1000</f>
        <v>161.327</v>
      </c>
      <c r="G191" s="81">
        <f t="shared" ref="G191:G254" si="15">F191/D191*100</f>
        <v>99.506559672355607</v>
      </c>
    </row>
    <row r="192" spans="1:8" ht="31.8" x14ac:dyDescent="0.3">
      <c r="A192" s="68" t="s">
        <v>372</v>
      </c>
      <c r="B192" s="79" t="s">
        <v>373</v>
      </c>
      <c r="C192" s="80">
        <v>506180</v>
      </c>
      <c r="D192" s="80">
        <f t="shared" si="13"/>
        <v>506.18</v>
      </c>
      <c r="E192" s="80">
        <v>485596.44</v>
      </c>
      <c r="F192" s="80">
        <f t="shared" si="14"/>
        <v>485.59644000000003</v>
      </c>
      <c r="G192" s="81">
        <f t="shared" si="15"/>
        <v>95.933549330277771</v>
      </c>
    </row>
    <row r="193" spans="1:7" x14ac:dyDescent="0.3">
      <c r="A193" s="68" t="s">
        <v>368</v>
      </c>
      <c r="B193" s="79" t="s">
        <v>374</v>
      </c>
      <c r="C193" s="80">
        <v>1430000.6</v>
      </c>
      <c r="D193" s="80">
        <f t="shared" si="13"/>
        <v>1430.0006000000001</v>
      </c>
      <c r="E193" s="80">
        <v>1427805.07</v>
      </c>
      <c r="F193" s="80">
        <f t="shared" si="14"/>
        <v>1427.8050700000001</v>
      </c>
      <c r="G193" s="81">
        <f t="shared" si="15"/>
        <v>99.846466497986086</v>
      </c>
    </row>
    <row r="194" spans="1:7" ht="31.8" x14ac:dyDescent="0.3">
      <c r="A194" s="68" t="s">
        <v>372</v>
      </c>
      <c r="B194" s="79" t="s">
        <v>375</v>
      </c>
      <c r="C194" s="80">
        <v>427305.06</v>
      </c>
      <c r="D194" s="80">
        <f t="shared" si="13"/>
        <v>427.30506000000003</v>
      </c>
      <c r="E194" s="80">
        <v>426351.5</v>
      </c>
      <c r="F194" s="80">
        <f t="shared" si="14"/>
        <v>426.35149999999999</v>
      </c>
      <c r="G194" s="81">
        <f t="shared" si="15"/>
        <v>99.776843269770779</v>
      </c>
    </row>
    <row r="195" spans="1:7" x14ac:dyDescent="0.3">
      <c r="A195" s="68" t="s">
        <v>376</v>
      </c>
      <c r="B195" s="79" t="s">
        <v>377</v>
      </c>
      <c r="C195" s="80">
        <v>14650</v>
      </c>
      <c r="D195" s="80">
        <f t="shared" si="13"/>
        <v>14.65</v>
      </c>
      <c r="E195" s="80">
        <v>14650</v>
      </c>
      <c r="F195" s="80">
        <f t="shared" si="14"/>
        <v>14.65</v>
      </c>
      <c r="G195" s="81">
        <f t="shared" si="15"/>
        <v>100</v>
      </c>
    </row>
    <row r="196" spans="1:7" x14ac:dyDescent="0.3">
      <c r="A196" s="68" t="s">
        <v>368</v>
      </c>
      <c r="B196" s="79" t="s">
        <v>378</v>
      </c>
      <c r="C196" s="80">
        <v>1761520</v>
      </c>
      <c r="D196" s="80">
        <f t="shared" si="13"/>
        <v>1761.52</v>
      </c>
      <c r="E196" s="80">
        <v>1626607.18</v>
      </c>
      <c r="F196" s="80">
        <f t="shared" si="14"/>
        <v>1626.60718</v>
      </c>
      <c r="G196" s="81">
        <f t="shared" si="15"/>
        <v>92.341113356646531</v>
      </c>
    </row>
    <row r="197" spans="1:7" ht="31.8" x14ac:dyDescent="0.3">
      <c r="A197" s="68" t="s">
        <v>372</v>
      </c>
      <c r="B197" s="79" t="s">
        <v>379</v>
      </c>
      <c r="C197" s="80">
        <v>486700</v>
      </c>
      <c r="D197" s="80">
        <f t="shared" si="13"/>
        <v>486.7</v>
      </c>
      <c r="E197" s="80">
        <v>465986.9</v>
      </c>
      <c r="F197" s="80">
        <f t="shared" si="14"/>
        <v>465.98690000000005</v>
      </c>
      <c r="G197" s="81">
        <f t="shared" si="15"/>
        <v>95.744175056502996</v>
      </c>
    </row>
    <row r="198" spans="1:7" ht="21.6" x14ac:dyDescent="0.3">
      <c r="A198" s="68" t="s">
        <v>380</v>
      </c>
      <c r="B198" s="79" t="s">
        <v>381</v>
      </c>
      <c r="C198" s="80">
        <v>121000</v>
      </c>
      <c r="D198" s="80">
        <f t="shared" si="13"/>
        <v>121</v>
      </c>
      <c r="E198" s="80">
        <v>121000</v>
      </c>
      <c r="F198" s="80">
        <f t="shared" si="14"/>
        <v>121</v>
      </c>
      <c r="G198" s="81">
        <f t="shared" si="15"/>
        <v>100</v>
      </c>
    </row>
    <row r="199" spans="1:7" x14ac:dyDescent="0.3">
      <c r="A199" s="68" t="s">
        <v>368</v>
      </c>
      <c r="B199" s="79" t="s">
        <v>382</v>
      </c>
      <c r="C199" s="80">
        <v>32733353.760000002</v>
      </c>
      <c r="D199" s="80">
        <f t="shared" si="13"/>
        <v>32733.353760000002</v>
      </c>
      <c r="E199" s="80">
        <v>32208119.829999998</v>
      </c>
      <c r="F199" s="80">
        <f t="shared" si="14"/>
        <v>32208.11983</v>
      </c>
      <c r="G199" s="81">
        <f t="shared" si="15"/>
        <v>98.395416693776625</v>
      </c>
    </row>
    <row r="200" spans="1:7" ht="21.6" x14ac:dyDescent="0.3">
      <c r="A200" s="68" t="s">
        <v>370</v>
      </c>
      <c r="B200" s="79" t="s">
        <v>383</v>
      </c>
      <c r="C200" s="80">
        <v>85540</v>
      </c>
      <c r="D200" s="80">
        <f t="shared" si="13"/>
        <v>85.54</v>
      </c>
      <c r="E200" s="80">
        <v>59863.5</v>
      </c>
      <c r="F200" s="80">
        <f t="shared" si="14"/>
        <v>59.863500000000002</v>
      </c>
      <c r="G200" s="81">
        <f t="shared" si="15"/>
        <v>69.983048866027588</v>
      </c>
    </row>
    <row r="201" spans="1:7" ht="31.8" x14ac:dyDescent="0.3">
      <c r="A201" s="68" t="s">
        <v>372</v>
      </c>
      <c r="B201" s="79" t="s">
        <v>384</v>
      </c>
      <c r="C201" s="80">
        <v>9641940</v>
      </c>
      <c r="D201" s="80">
        <f t="shared" si="13"/>
        <v>9641.94</v>
      </c>
      <c r="E201" s="80">
        <v>9469838.7300000004</v>
      </c>
      <c r="F201" s="80">
        <f t="shared" si="14"/>
        <v>9469.8387300000013</v>
      </c>
      <c r="G201" s="81">
        <f t="shared" si="15"/>
        <v>98.21507632281471</v>
      </c>
    </row>
    <row r="202" spans="1:7" x14ac:dyDescent="0.3">
      <c r="A202" s="68" t="s">
        <v>376</v>
      </c>
      <c r="B202" s="79" t="s">
        <v>385</v>
      </c>
      <c r="C202" s="80">
        <v>2633290</v>
      </c>
      <c r="D202" s="80">
        <f t="shared" si="13"/>
        <v>2633.29</v>
      </c>
      <c r="E202" s="80">
        <v>2477097.9500000002</v>
      </c>
      <c r="F202" s="80">
        <f t="shared" si="14"/>
        <v>2477.0979500000003</v>
      </c>
      <c r="G202" s="81">
        <f t="shared" si="15"/>
        <v>94.068558723118244</v>
      </c>
    </row>
    <row r="203" spans="1:7" x14ac:dyDescent="0.3">
      <c r="A203" s="68" t="s">
        <v>386</v>
      </c>
      <c r="B203" s="79" t="s">
        <v>387</v>
      </c>
      <c r="C203" s="80">
        <v>978130</v>
      </c>
      <c r="D203" s="80">
        <f t="shared" si="13"/>
        <v>978.13</v>
      </c>
      <c r="E203" s="80">
        <v>926422</v>
      </c>
      <c r="F203" s="80">
        <f t="shared" si="14"/>
        <v>926.42200000000003</v>
      </c>
      <c r="G203" s="81">
        <f t="shared" si="15"/>
        <v>94.71358612863321</v>
      </c>
    </row>
    <row r="204" spans="1:7" x14ac:dyDescent="0.3">
      <c r="A204" s="68" t="s">
        <v>388</v>
      </c>
      <c r="B204" s="79" t="s">
        <v>389</v>
      </c>
      <c r="C204" s="80">
        <v>42000</v>
      </c>
      <c r="D204" s="80">
        <f t="shared" si="13"/>
        <v>42</v>
      </c>
      <c r="E204" s="80">
        <v>40639</v>
      </c>
      <c r="F204" s="80">
        <f t="shared" si="14"/>
        <v>40.639000000000003</v>
      </c>
      <c r="G204" s="81">
        <f t="shared" si="15"/>
        <v>96.759523809523813</v>
      </c>
    </row>
    <row r="205" spans="1:7" x14ac:dyDescent="0.3">
      <c r="A205" s="68" t="s">
        <v>390</v>
      </c>
      <c r="B205" s="79" t="s">
        <v>391</v>
      </c>
      <c r="C205" s="80">
        <v>346668</v>
      </c>
      <c r="D205" s="80">
        <f t="shared" si="13"/>
        <v>346.66800000000001</v>
      </c>
      <c r="E205" s="80">
        <v>316668</v>
      </c>
      <c r="F205" s="80">
        <f t="shared" si="14"/>
        <v>316.66800000000001</v>
      </c>
      <c r="G205" s="81">
        <f t="shared" si="15"/>
        <v>91.346187130049501</v>
      </c>
    </row>
    <row r="206" spans="1:7" x14ac:dyDescent="0.3">
      <c r="A206" s="68" t="s">
        <v>368</v>
      </c>
      <c r="B206" s="79" t="s">
        <v>392</v>
      </c>
      <c r="C206" s="80">
        <v>593868.4</v>
      </c>
      <c r="D206" s="80">
        <f t="shared" si="13"/>
        <v>593.86840000000007</v>
      </c>
      <c r="E206" s="80">
        <v>593868.4</v>
      </c>
      <c r="F206" s="80">
        <f t="shared" si="14"/>
        <v>593.86840000000007</v>
      </c>
      <c r="G206" s="81">
        <f t="shared" si="15"/>
        <v>100</v>
      </c>
    </row>
    <row r="207" spans="1:7" ht="21.6" x14ac:dyDescent="0.3">
      <c r="A207" s="68" t="s">
        <v>370</v>
      </c>
      <c r="B207" s="79" t="s">
        <v>393</v>
      </c>
      <c r="C207" s="80">
        <v>8200</v>
      </c>
      <c r="D207" s="80">
        <f t="shared" si="13"/>
        <v>8.1999999999999993</v>
      </c>
      <c r="E207" s="80">
        <v>8200</v>
      </c>
      <c r="F207" s="80">
        <f t="shared" si="14"/>
        <v>8.1999999999999993</v>
      </c>
      <c r="G207" s="81">
        <f t="shared" si="15"/>
        <v>100</v>
      </c>
    </row>
    <row r="208" spans="1:7" ht="31.8" x14ac:dyDescent="0.3">
      <c r="A208" s="68" t="s">
        <v>372</v>
      </c>
      <c r="B208" s="79" t="s">
        <v>394</v>
      </c>
      <c r="C208" s="80">
        <v>177899.7</v>
      </c>
      <c r="D208" s="80">
        <f t="shared" si="13"/>
        <v>177.89970000000002</v>
      </c>
      <c r="E208" s="80">
        <v>177899.7</v>
      </c>
      <c r="F208" s="80">
        <f t="shared" si="14"/>
        <v>177.89970000000002</v>
      </c>
      <c r="G208" s="81">
        <f t="shared" si="15"/>
        <v>100</v>
      </c>
    </row>
    <row r="209" spans="1:7" x14ac:dyDescent="0.3">
      <c r="A209" s="68" t="s">
        <v>376</v>
      </c>
      <c r="B209" s="79" t="s">
        <v>395</v>
      </c>
      <c r="C209" s="80">
        <v>33877.480000000003</v>
      </c>
      <c r="D209" s="80">
        <f t="shared" si="13"/>
        <v>33.877480000000006</v>
      </c>
      <c r="E209" s="80">
        <v>33877.480000000003</v>
      </c>
      <c r="F209" s="80">
        <f t="shared" si="14"/>
        <v>33.877480000000006</v>
      </c>
      <c r="G209" s="81">
        <f t="shared" si="15"/>
        <v>100</v>
      </c>
    </row>
    <row r="210" spans="1:7" x14ac:dyDescent="0.3">
      <c r="A210" s="68" t="s">
        <v>396</v>
      </c>
      <c r="B210" s="79" t="s">
        <v>397</v>
      </c>
      <c r="C210" s="80">
        <v>17063.419999999998</v>
      </c>
      <c r="D210" s="80">
        <f t="shared" si="13"/>
        <v>17.063419999999997</v>
      </c>
      <c r="E210" s="80">
        <v>17063.419999999998</v>
      </c>
      <c r="F210" s="80">
        <f t="shared" si="14"/>
        <v>17.063419999999997</v>
      </c>
      <c r="G210" s="81">
        <f t="shared" si="15"/>
        <v>100</v>
      </c>
    </row>
    <row r="211" spans="1:7" x14ac:dyDescent="0.3">
      <c r="A211" s="68" t="s">
        <v>376</v>
      </c>
      <c r="B211" s="79" t="s">
        <v>398</v>
      </c>
      <c r="C211" s="80">
        <v>330132</v>
      </c>
      <c r="D211" s="80">
        <f t="shared" si="13"/>
        <v>330.13200000000001</v>
      </c>
      <c r="E211" s="80">
        <v>322550.40000000002</v>
      </c>
      <c r="F211" s="80">
        <f t="shared" si="14"/>
        <v>322.55040000000002</v>
      </c>
      <c r="G211" s="81">
        <f t="shared" si="15"/>
        <v>97.703464068917896</v>
      </c>
    </row>
    <row r="212" spans="1:7" x14ac:dyDescent="0.3">
      <c r="A212" s="68" t="s">
        <v>368</v>
      </c>
      <c r="B212" s="79" t="s">
        <v>399</v>
      </c>
      <c r="C212" s="80">
        <v>7671000</v>
      </c>
      <c r="D212" s="80">
        <f t="shared" si="13"/>
        <v>7671</v>
      </c>
      <c r="E212" s="80">
        <v>7538831.0800000001</v>
      </c>
      <c r="F212" s="80">
        <f t="shared" si="14"/>
        <v>7538.8310799999999</v>
      </c>
      <c r="G212" s="81">
        <f t="shared" si="15"/>
        <v>98.277031417025157</v>
      </c>
    </row>
    <row r="213" spans="1:7" x14ac:dyDescent="0.3">
      <c r="A213" s="68" t="s">
        <v>368</v>
      </c>
      <c r="B213" s="79" t="s">
        <v>400</v>
      </c>
      <c r="C213" s="80">
        <v>647100</v>
      </c>
      <c r="D213" s="80">
        <f t="shared" si="13"/>
        <v>647.1</v>
      </c>
      <c r="E213" s="80">
        <v>647091.88</v>
      </c>
      <c r="F213" s="80">
        <f t="shared" si="14"/>
        <v>647.09188000000006</v>
      </c>
      <c r="G213" s="81">
        <f t="shared" si="15"/>
        <v>99.998745170761865</v>
      </c>
    </row>
    <row r="214" spans="1:7" ht="31.8" x14ac:dyDescent="0.3">
      <c r="A214" s="68" t="s">
        <v>372</v>
      </c>
      <c r="B214" s="79" t="s">
        <v>401</v>
      </c>
      <c r="C214" s="80">
        <v>2287000</v>
      </c>
      <c r="D214" s="80">
        <f t="shared" si="13"/>
        <v>2287</v>
      </c>
      <c r="E214" s="80">
        <v>2241689.2200000002</v>
      </c>
      <c r="F214" s="80">
        <f t="shared" si="14"/>
        <v>2241.6892200000002</v>
      </c>
      <c r="G214" s="81">
        <f t="shared" si="15"/>
        <v>98.018767818102333</v>
      </c>
    </row>
    <row r="215" spans="1:7" ht="31.8" x14ac:dyDescent="0.3">
      <c r="A215" s="68" t="s">
        <v>372</v>
      </c>
      <c r="B215" s="79" t="s">
        <v>402</v>
      </c>
      <c r="C215" s="80">
        <v>193790</v>
      </c>
      <c r="D215" s="80">
        <f t="shared" si="13"/>
        <v>193.79</v>
      </c>
      <c r="E215" s="80">
        <v>193765.12</v>
      </c>
      <c r="F215" s="80">
        <f t="shared" si="14"/>
        <v>193.76512</v>
      </c>
      <c r="G215" s="81">
        <f t="shared" si="15"/>
        <v>99.987161360235305</v>
      </c>
    </row>
    <row r="216" spans="1:7" x14ac:dyDescent="0.3">
      <c r="A216" s="68" t="s">
        <v>376</v>
      </c>
      <c r="B216" s="79" t="s">
        <v>403</v>
      </c>
      <c r="C216" s="80">
        <v>693354.18</v>
      </c>
      <c r="D216" s="80">
        <f t="shared" si="13"/>
        <v>693.35418000000004</v>
      </c>
      <c r="E216" s="80">
        <v>674574.05</v>
      </c>
      <c r="F216" s="80">
        <f t="shared" si="14"/>
        <v>674.57405000000006</v>
      </c>
      <c r="G216" s="81">
        <f t="shared" si="15"/>
        <v>97.291408843889855</v>
      </c>
    </row>
    <row r="217" spans="1:7" x14ac:dyDescent="0.3">
      <c r="A217" s="68" t="s">
        <v>390</v>
      </c>
      <c r="B217" s="79" t="s">
        <v>404</v>
      </c>
      <c r="C217" s="80">
        <v>4.99</v>
      </c>
      <c r="D217" s="80">
        <f t="shared" si="13"/>
        <v>4.9900000000000005E-3</v>
      </c>
      <c r="E217" s="80">
        <v>4.99</v>
      </c>
      <c r="F217" s="80">
        <f t="shared" si="14"/>
        <v>4.9900000000000005E-3</v>
      </c>
      <c r="G217" s="81">
        <f t="shared" si="15"/>
        <v>100</v>
      </c>
    </row>
    <row r="218" spans="1:7" x14ac:dyDescent="0.3">
      <c r="A218" s="68" t="s">
        <v>376</v>
      </c>
      <c r="B218" s="79" t="s">
        <v>405</v>
      </c>
      <c r="C218" s="80">
        <v>214990</v>
      </c>
      <c r="D218" s="80">
        <f t="shared" si="13"/>
        <v>214.99</v>
      </c>
      <c r="E218" s="80">
        <v>210831</v>
      </c>
      <c r="F218" s="80">
        <f t="shared" si="14"/>
        <v>210.83099999999999</v>
      </c>
      <c r="G218" s="81">
        <f t="shared" si="15"/>
        <v>98.065491418205482</v>
      </c>
    </row>
    <row r="219" spans="1:7" x14ac:dyDescent="0.3">
      <c r="A219" s="68" t="s">
        <v>368</v>
      </c>
      <c r="B219" s="79" t="s">
        <v>406</v>
      </c>
      <c r="C219" s="80">
        <v>936000</v>
      </c>
      <c r="D219" s="80">
        <f t="shared" si="13"/>
        <v>936</v>
      </c>
      <c r="E219" s="80">
        <v>843219.71</v>
      </c>
      <c r="F219" s="80">
        <f t="shared" si="14"/>
        <v>843.21970999999996</v>
      </c>
      <c r="G219" s="81">
        <f t="shared" si="15"/>
        <v>90.087575854700859</v>
      </c>
    </row>
    <row r="220" spans="1:7" ht="31.8" x14ac:dyDescent="0.3">
      <c r="A220" s="68" t="s">
        <v>372</v>
      </c>
      <c r="B220" s="79" t="s">
        <v>407</v>
      </c>
      <c r="C220" s="80">
        <v>277410</v>
      </c>
      <c r="D220" s="80">
        <f t="shared" si="13"/>
        <v>277.41000000000003</v>
      </c>
      <c r="E220" s="80">
        <v>248782.8</v>
      </c>
      <c r="F220" s="80">
        <f t="shared" si="14"/>
        <v>248.78279999999998</v>
      </c>
      <c r="G220" s="81">
        <f t="shared" si="15"/>
        <v>89.680545041635114</v>
      </c>
    </row>
    <row r="221" spans="1:7" x14ac:dyDescent="0.3">
      <c r="A221" s="68" t="s">
        <v>408</v>
      </c>
      <c r="B221" s="79" t="s">
        <v>409</v>
      </c>
      <c r="C221" s="80">
        <v>9216748.6500000004</v>
      </c>
      <c r="D221" s="80">
        <f t="shared" si="13"/>
        <v>9216.7486499999995</v>
      </c>
      <c r="E221" s="80" t="s">
        <v>16</v>
      </c>
      <c r="F221" s="80" t="s">
        <v>16</v>
      </c>
      <c r="G221" s="82" t="s">
        <v>16</v>
      </c>
    </row>
    <row r="222" spans="1:7" x14ac:dyDescent="0.3">
      <c r="A222" s="68" t="s">
        <v>376</v>
      </c>
      <c r="B222" s="79" t="s">
        <v>410</v>
      </c>
      <c r="C222" s="80">
        <v>64890</v>
      </c>
      <c r="D222" s="80">
        <f t="shared" si="13"/>
        <v>64.89</v>
      </c>
      <c r="E222" s="80">
        <v>64890</v>
      </c>
      <c r="F222" s="80">
        <f t="shared" si="14"/>
        <v>64.89</v>
      </c>
      <c r="G222" s="81">
        <f t="shared" si="15"/>
        <v>100</v>
      </c>
    </row>
    <row r="223" spans="1:7" x14ac:dyDescent="0.3">
      <c r="A223" s="68" t="s">
        <v>376</v>
      </c>
      <c r="B223" s="79" t="s">
        <v>411</v>
      </c>
      <c r="C223" s="80">
        <v>49445</v>
      </c>
      <c r="D223" s="80">
        <f t="shared" si="13"/>
        <v>49.445</v>
      </c>
      <c r="E223" s="80">
        <v>49445</v>
      </c>
      <c r="F223" s="80">
        <f t="shared" si="14"/>
        <v>49.445</v>
      </c>
      <c r="G223" s="81">
        <f t="shared" si="15"/>
        <v>100</v>
      </c>
    </row>
    <row r="224" spans="1:7" x14ac:dyDescent="0.3">
      <c r="A224" s="68" t="s">
        <v>376</v>
      </c>
      <c r="B224" s="79" t="s">
        <v>412</v>
      </c>
      <c r="C224" s="80">
        <v>19200</v>
      </c>
      <c r="D224" s="80">
        <f t="shared" si="13"/>
        <v>19.2</v>
      </c>
      <c r="E224" s="80">
        <v>19200</v>
      </c>
      <c r="F224" s="80">
        <f t="shared" si="14"/>
        <v>19.2</v>
      </c>
      <c r="G224" s="81">
        <f t="shared" si="15"/>
        <v>100</v>
      </c>
    </row>
    <row r="225" spans="1:7" x14ac:dyDescent="0.3">
      <c r="A225" s="68" t="s">
        <v>376</v>
      </c>
      <c r="B225" s="79" t="s">
        <v>413</v>
      </c>
      <c r="C225" s="80">
        <v>198100</v>
      </c>
      <c r="D225" s="80">
        <f t="shared" si="13"/>
        <v>198.1</v>
      </c>
      <c r="E225" s="80">
        <v>198051.5</v>
      </c>
      <c r="F225" s="80">
        <f t="shared" si="14"/>
        <v>198.0515</v>
      </c>
      <c r="G225" s="81">
        <f t="shared" si="15"/>
        <v>99.975517415446745</v>
      </c>
    </row>
    <row r="226" spans="1:7" x14ac:dyDescent="0.3">
      <c r="A226" s="68" t="s">
        <v>376</v>
      </c>
      <c r="B226" s="79" t="s">
        <v>414</v>
      </c>
      <c r="C226" s="80">
        <v>189700</v>
      </c>
      <c r="D226" s="80">
        <f t="shared" si="13"/>
        <v>189.7</v>
      </c>
      <c r="E226" s="80">
        <v>189700</v>
      </c>
      <c r="F226" s="80">
        <f t="shared" si="14"/>
        <v>189.7</v>
      </c>
      <c r="G226" s="81">
        <f t="shared" si="15"/>
        <v>100</v>
      </c>
    </row>
    <row r="227" spans="1:7" x14ac:dyDescent="0.3">
      <c r="A227" s="68" t="s">
        <v>376</v>
      </c>
      <c r="B227" s="79" t="s">
        <v>415</v>
      </c>
      <c r="C227" s="80">
        <v>5000</v>
      </c>
      <c r="D227" s="80">
        <f t="shared" si="13"/>
        <v>5</v>
      </c>
      <c r="E227" s="80">
        <v>5000</v>
      </c>
      <c r="F227" s="80">
        <f t="shared" si="14"/>
        <v>5</v>
      </c>
      <c r="G227" s="81">
        <f t="shared" si="15"/>
        <v>100</v>
      </c>
    </row>
    <row r="228" spans="1:7" x14ac:dyDescent="0.3">
      <c r="A228" s="68" t="s">
        <v>416</v>
      </c>
      <c r="B228" s="79" t="s">
        <v>417</v>
      </c>
      <c r="C228" s="80">
        <v>70000</v>
      </c>
      <c r="D228" s="80">
        <f t="shared" si="13"/>
        <v>70</v>
      </c>
      <c r="E228" s="80">
        <v>70000</v>
      </c>
      <c r="F228" s="80">
        <f t="shared" si="14"/>
        <v>70</v>
      </c>
      <c r="G228" s="81">
        <f t="shared" si="15"/>
        <v>100</v>
      </c>
    </row>
    <row r="229" spans="1:7" x14ac:dyDescent="0.3">
      <c r="A229" s="68" t="s">
        <v>376</v>
      </c>
      <c r="B229" s="79" t="s">
        <v>418</v>
      </c>
      <c r="C229" s="80">
        <v>5000</v>
      </c>
      <c r="D229" s="80">
        <f t="shared" si="13"/>
        <v>5</v>
      </c>
      <c r="E229" s="80">
        <v>5000</v>
      </c>
      <c r="F229" s="80">
        <f t="shared" si="14"/>
        <v>5</v>
      </c>
      <c r="G229" s="81">
        <f t="shared" si="15"/>
        <v>100</v>
      </c>
    </row>
    <row r="230" spans="1:7" x14ac:dyDescent="0.3">
      <c r="A230" s="68" t="s">
        <v>376</v>
      </c>
      <c r="B230" s="79" t="s">
        <v>419</v>
      </c>
      <c r="C230" s="80">
        <v>5000</v>
      </c>
      <c r="D230" s="80">
        <f t="shared" si="13"/>
        <v>5</v>
      </c>
      <c r="E230" s="80">
        <v>5000</v>
      </c>
      <c r="F230" s="80">
        <f t="shared" si="14"/>
        <v>5</v>
      </c>
      <c r="G230" s="81">
        <f t="shared" si="15"/>
        <v>100</v>
      </c>
    </row>
    <row r="231" spans="1:7" x14ac:dyDescent="0.3">
      <c r="A231" s="68" t="s">
        <v>376</v>
      </c>
      <c r="B231" s="79" t="s">
        <v>420</v>
      </c>
      <c r="C231" s="80">
        <v>5449410</v>
      </c>
      <c r="D231" s="80">
        <f t="shared" si="13"/>
        <v>5449.41</v>
      </c>
      <c r="E231" s="80">
        <v>5432982.8700000001</v>
      </c>
      <c r="F231" s="80">
        <f t="shared" si="14"/>
        <v>5432.9828699999998</v>
      </c>
      <c r="G231" s="81">
        <f t="shared" si="15"/>
        <v>99.698552136836824</v>
      </c>
    </row>
    <row r="232" spans="1:7" x14ac:dyDescent="0.3">
      <c r="A232" s="68" t="s">
        <v>396</v>
      </c>
      <c r="B232" s="79" t="s">
        <v>421</v>
      </c>
      <c r="C232" s="80">
        <v>1651067</v>
      </c>
      <c r="D232" s="80">
        <f t="shared" si="13"/>
        <v>1651.067</v>
      </c>
      <c r="E232" s="80">
        <v>1441530.57</v>
      </c>
      <c r="F232" s="80">
        <f t="shared" si="14"/>
        <v>1441.5305700000001</v>
      </c>
      <c r="G232" s="81">
        <f t="shared" si="15"/>
        <v>87.309029251992811</v>
      </c>
    </row>
    <row r="233" spans="1:7" x14ac:dyDescent="0.3">
      <c r="A233" s="68" t="s">
        <v>376</v>
      </c>
      <c r="B233" s="79" t="s">
        <v>422</v>
      </c>
      <c r="C233" s="80">
        <v>269013.06</v>
      </c>
      <c r="D233" s="80">
        <f t="shared" si="13"/>
        <v>269.01306</v>
      </c>
      <c r="E233" s="80">
        <v>269013.06</v>
      </c>
      <c r="F233" s="80">
        <f t="shared" si="14"/>
        <v>269.01306</v>
      </c>
      <c r="G233" s="81">
        <f t="shared" si="15"/>
        <v>100</v>
      </c>
    </row>
    <row r="234" spans="1:7" x14ac:dyDescent="0.3">
      <c r="A234" s="68" t="s">
        <v>376</v>
      </c>
      <c r="B234" s="79" t="s">
        <v>423</v>
      </c>
      <c r="C234" s="80">
        <v>445065</v>
      </c>
      <c r="D234" s="80">
        <f t="shared" si="13"/>
        <v>445.065</v>
      </c>
      <c r="E234" s="80">
        <v>445065</v>
      </c>
      <c r="F234" s="80">
        <f t="shared" si="14"/>
        <v>445.065</v>
      </c>
      <c r="G234" s="81">
        <f t="shared" si="15"/>
        <v>100</v>
      </c>
    </row>
    <row r="235" spans="1:7" x14ac:dyDescent="0.3">
      <c r="A235" s="68" t="s">
        <v>416</v>
      </c>
      <c r="B235" s="79" t="s">
        <v>424</v>
      </c>
      <c r="C235" s="80">
        <v>1355000</v>
      </c>
      <c r="D235" s="80">
        <f t="shared" si="13"/>
        <v>1355</v>
      </c>
      <c r="E235" s="80">
        <v>1355000</v>
      </c>
      <c r="F235" s="80">
        <f t="shared" si="14"/>
        <v>1355</v>
      </c>
      <c r="G235" s="81">
        <f t="shared" si="15"/>
        <v>100</v>
      </c>
    </row>
    <row r="236" spans="1:7" ht="21.6" x14ac:dyDescent="0.3">
      <c r="A236" s="68" t="s">
        <v>425</v>
      </c>
      <c r="B236" s="79" t="s">
        <v>426</v>
      </c>
      <c r="C236" s="80">
        <v>1255214.24</v>
      </c>
      <c r="D236" s="80">
        <f t="shared" si="13"/>
        <v>1255.21424</v>
      </c>
      <c r="E236" s="80">
        <v>990993.62</v>
      </c>
      <c r="F236" s="80">
        <f t="shared" si="14"/>
        <v>990.99361999999996</v>
      </c>
      <c r="G236" s="81">
        <f t="shared" si="15"/>
        <v>78.950157544420463</v>
      </c>
    </row>
    <row r="237" spans="1:7" x14ac:dyDescent="0.3">
      <c r="A237" s="68" t="s">
        <v>295</v>
      </c>
      <c r="B237" s="79" t="s">
        <v>427</v>
      </c>
      <c r="C237" s="80">
        <v>5191124.74</v>
      </c>
      <c r="D237" s="80">
        <f t="shared" si="13"/>
        <v>5191.1247400000002</v>
      </c>
      <c r="E237" s="80">
        <v>5191124.74</v>
      </c>
      <c r="F237" s="80">
        <f t="shared" si="14"/>
        <v>5191.1247400000002</v>
      </c>
      <c r="G237" s="81">
        <f t="shared" si="15"/>
        <v>100</v>
      </c>
    </row>
    <row r="238" spans="1:7" x14ac:dyDescent="0.3">
      <c r="A238" s="68" t="s">
        <v>295</v>
      </c>
      <c r="B238" s="79" t="s">
        <v>428</v>
      </c>
      <c r="C238" s="80">
        <v>525000</v>
      </c>
      <c r="D238" s="80">
        <f t="shared" si="13"/>
        <v>525</v>
      </c>
      <c r="E238" s="80">
        <v>525000</v>
      </c>
      <c r="F238" s="80">
        <f t="shared" si="14"/>
        <v>525</v>
      </c>
      <c r="G238" s="81">
        <f t="shared" si="15"/>
        <v>100</v>
      </c>
    </row>
    <row r="239" spans="1:7" x14ac:dyDescent="0.3">
      <c r="A239" s="68" t="s">
        <v>295</v>
      </c>
      <c r="B239" s="79" t="s">
        <v>429</v>
      </c>
      <c r="C239" s="80">
        <v>2000000</v>
      </c>
      <c r="D239" s="80">
        <f t="shared" si="13"/>
        <v>2000</v>
      </c>
      <c r="E239" s="80">
        <v>2000000</v>
      </c>
      <c r="F239" s="80">
        <f t="shared" si="14"/>
        <v>2000</v>
      </c>
      <c r="G239" s="81">
        <f t="shared" si="15"/>
        <v>100</v>
      </c>
    </row>
    <row r="240" spans="1:7" x14ac:dyDescent="0.3">
      <c r="A240" s="68" t="s">
        <v>368</v>
      </c>
      <c r="B240" s="79" t="s">
        <v>430</v>
      </c>
      <c r="C240" s="80">
        <v>1701272.42</v>
      </c>
      <c r="D240" s="80">
        <f t="shared" si="13"/>
        <v>1701.27242</v>
      </c>
      <c r="E240" s="80">
        <v>1701272.42</v>
      </c>
      <c r="F240" s="80">
        <f t="shared" si="14"/>
        <v>1701.27242</v>
      </c>
      <c r="G240" s="81">
        <f t="shared" si="15"/>
        <v>100</v>
      </c>
    </row>
    <row r="241" spans="1:7" ht="21.6" x14ac:dyDescent="0.3">
      <c r="A241" s="68" t="s">
        <v>370</v>
      </c>
      <c r="B241" s="79" t="s">
        <v>431</v>
      </c>
      <c r="C241" s="80">
        <v>10390</v>
      </c>
      <c r="D241" s="80">
        <f t="shared" si="13"/>
        <v>10.39</v>
      </c>
      <c r="E241" s="80">
        <v>10390</v>
      </c>
      <c r="F241" s="80">
        <f t="shared" si="14"/>
        <v>10.39</v>
      </c>
      <c r="G241" s="81">
        <f t="shared" si="15"/>
        <v>100</v>
      </c>
    </row>
    <row r="242" spans="1:7" ht="31.8" x14ac:dyDescent="0.3">
      <c r="A242" s="68" t="s">
        <v>372</v>
      </c>
      <c r="B242" s="79" t="s">
        <v>432</v>
      </c>
      <c r="C242" s="80">
        <v>503574.45</v>
      </c>
      <c r="D242" s="80">
        <f t="shared" si="13"/>
        <v>503.57445000000001</v>
      </c>
      <c r="E242" s="80">
        <v>503574.45</v>
      </c>
      <c r="F242" s="80">
        <f t="shared" si="14"/>
        <v>503.57445000000001</v>
      </c>
      <c r="G242" s="81">
        <f t="shared" si="15"/>
        <v>100</v>
      </c>
    </row>
    <row r="243" spans="1:7" x14ac:dyDescent="0.3">
      <c r="A243" s="68" t="s">
        <v>376</v>
      </c>
      <c r="B243" s="79" t="s">
        <v>433</v>
      </c>
      <c r="C243" s="80">
        <v>126783.13</v>
      </c>
      <c r="D243" s="80">
        <f t="shared" si="13"/>
        <v>126.78313</v>
      </c>
      <c r="E243" s="80">
        <v>126783.13</v>
      </c>
      <c r="F243" s="80">
        <f t="shared" si="14"/>
        <v>126.78313</v>
      </c>
      <c r="G243" s="81">
        <f t="shared" si="15"/>
        <v>100</v>
      </c>
    </row>
    <row r="244" spans="1:7" x14ac:dyDescent="0.3">
      <c r="A244" s="68" t="s">
        <v>396</v>
      </c>
      <c r="B244" s="79" t="s">
        <v>434</v>
      </c>
      <c r="C244" s="80">
        <v>30000</v>
      </c>
      <c r="D244" s="80">
        <f t="shared" si="13"/>
        <v>30</v>
      </c>
      <c r="E244" s="80">
        <v>30000</v>
      </c>
      <c r="F244" s="80">
        <f t="shared" si="14"/>
        <v>30</v>
      </c>
      <c r="G244" s="81">
        <f t="shared" si="15"/>
        <v>100</v>
      </c>
    </row>
    <row r="245" spans="1:7" x14ac:dyDescent="0.3">
      <c r="A245" s="68" t="s">
        <v>435</v>
      </c>
      <c r="B245" s="79" t="s">
        <v>436</v>
      </c>
      <c r="C245" s="80">
        <v>12579870.48</v>
      </c>
      <c r="D245" s="80">
        <f t="shared" si="13"/>
        <v>12579.87048</v>
      </c>
      <c r="E245" s="80">
        <v>12522585.130000001</v>
      </c>
      <c r="F245" s="80">
        <f t="shared" si="14"/>
        <v>12522.585130000001</v>
      </c>
      <c r="G245" s="81">
        <f t="shared" si="15"/>
        <v>99.544626869640084</v>
      </c>
    </row>
    <row r="246" spans="1:7" ht="21.6" x14ac:dyDescent="0.3">
      <c r="A246" s="68" t="s">
        <v>437</v>
      </c>
      <c r="B246" s="79" t="s">
        <v>438</v>
      </c>
      <c r="C246" s="80">
        <v>100000</v>
      </c>
      <c r="D246" s="80">
        <f t="shared" si="13"/>
        <v>100</v>
      </c>
      <c r="E246" s="80">
        <v>93800</v>
      </c>
      <c r="F246" s="80">
        <f t="shared" si="14"/>
        <v>93.8</v>
      </c>
      <c r="G246" s="81">
        <f t="shared" si="15"/>
        <v>93.8</v>
      </c>
    </row>
    <row r="247" spans="1:7" ht="21.6" x14ac:dyDescent="0.3">
      <c r="A247" s="68" t="s">
        <v>439</v>
      </c>
      <c r="B247" s="79" t="s">
        <v>440</v>
      </c>
      <c r="C247" s="80">
        <v>3771000</v>
      </c>
      <c r="D247" s="80">
        <f t="shared" si="13"/>
        <v>3771</v>
      </c>
      <c r="E247" s="80">
        <v>3766445.98</v>
      </c>
      <c r="F247" s="80">
        <f t="shared" si="14"/>
        <v>3766.44598</v>
      </c>
      <c r="G247" s="81">
        <f t="shared" si="15"/>
        <v>99.879235746486344</v>
      </c>
    </row>
    <row r="248" spans="1:7" x14ac:dyDescent="0.3">
      <c r="A248" s="68" t="s">
        <v>376</v>
      </c>
      <c r="B248" s="79" t="s">
        <v>441</v>
      </c>
      <c r="C248" s="80">
        <v>7226120.3499999996</v>
      </c>
      <c r="D248" s="80">
        <f t="shared" si="13"/>
        <v>7226.1203499999992</v>
      </c>
      <c r="E248" s="80">
        <v>6969025.1100000003</v>
      </c>
      <c r="F248" s="80">
        <f t="shared" si="14"/>
        <v>6969.0251100000005</v>
      </c>
      <c r="G248" s="81">
        <f t="shared" si="15"/>
        <v>96.442140075898422</v>
      </c>
    </row>
    <row r="249" spans="1:7" x14ac:dyDescent="0.3">
      <c r="A249" s="68" t="s">
        <v>396</v>
      </c>
      <c r="B249" s="79" t="s">
        <v>442</v>
      </c>
      <c r="C249" s="80">
        <v>4162562.64</v>
      </c>
      <c r="D249" s="80">
        <f t="shared" si="13"/>
        <v>4162.5626400000001</v>
      </c>
      <c r="E249" s="80">
        <v>4101984.32</v>
      </c>
      <c r="F249" s="80">
        <f t="shared" si="14"/>
        <v>4101.9843199999996</v>
      </c>
      <c r="G249" s="81">
        <f t="shared" si="15"/>
        <v>98.544686885480701</v>
      </c>
    </row>
    <row r="250" spans="1:7" ht="21.6" x14ac:dyDescent="0.3">
      <c r="A250" s="68" t="s">
        <v>425</v>
      </c>
      <c r="B250" s="79" t="s">
        <v>443</v>
      </c>
      <c r="C250" s="80">
        <v>7400</v>
      </c>
      <c r="D250" s="80">
        <f t="shared" si="13"/>
        <v>7.4</v>
      </c>
      <c r="E250" s="80">
        <v>7400</v>
      </c>
      <c r="F250" s="80">
        <f t="shared" si="14"/>
        <v>7.4</v>
      </c>
      <c r="G250" s="81">
        <f t="shared" si="15"/>
        <v>100</v>
      </c>
    </row>
    <row r="251" spans="1:7" x14ac:dyDescent="0.3">
      <c r="A251" s="68" t="s">
        <v>388</v>
      </c>
      <c r="B251" s="79" t="s">
        <v>444</v>
      </c>
      <c r="C251" s="80">
        <v>12000</v>
      </c>
      <c r="D251" s="80">
        <f t="shared" si="13"/>
        <v>12</v>
      </c>
      <c r="E251" s="80">
        <v>9887</v>
      </c>
      <c r="F251" s="80">
        <f t="shared" si="14"/>
        <v>9.8870000000000005</v>
      </c>
      <c r="G251" s="81">
        <f t="shared" si="15"/>
        <v>82.39166666666668</v>
      </c>
    </row>
    <row r="252" spans="1:7" x14ac:dyDescent="0.3">
      <c r="A252" s="68" t="s">
        <v>390</v>
      </c>
      <c r="B252" s="79" t="s">
        <v>445</v>
      </c>
      <c r="C252" s="80">
        <v>39883.65</v>
      </c>
      <c r="D252" s="80">
        <f t="shared" si="13"/>
        <v>39.883650000000003</v>
      </c>
      <c r="E252" s="80">
        <v>0.03</v>
      </c>
      <c r="F252" s="80">
        <f t="shared" si="14"/>
        <v>2.9999999999999997E-5</v>
      </c>
      <c r="G252" s="81">
        <f t="shared" si="15"/>
        <v>7.5218792663158944E-5</v>
      </c>
    </row>
    <row r="253" spans="1:7" x14ac:dyDescent="0.3">
      <c r="A253" s="68" t="s">
        <v>396</v>
      </c>
      <c r="B253" s="79" t="s">
        <v>446</v>
      </c>
      <c r="C253" s="80">
        <v>103374.44</v>
      </c>
      <c r="D253" s="80">
        <f t="shared" si="13"/>
        <v>103.37444000000001</v>
      </c>
      <c r="E253" s="80">
        <v>103374.44</v>
      </c>
      <c r="F253" s="80">
        <f t="shared" si="14"/>
        <v>103.37444000000001</v>
      </c>
      <c r="G253" s="81">
        <f t="shared" si="15"/>
        <v>100</v>
      </c>
    </row>
    <row r="254" spans="1:7" x14ac:dyDescent="0.3">
      <c r="A254" s="68" t="s">
        <v>376</v>
      </c>
      <c r="B254" s="79" t="s">
        <v>447</v>
      </c>
      <c r="C254" s="80">
        <v>285054</v>
      </c>
      <c r="D254" s="80">
        <f t="shared" si="13"/>
        <v>285.05399999999997</v>
      </c>
      <c r="E254" s="80">
        <v>285054</v>
      </c>
      <c r="F254" s="80">
        <f t="shared" si="14"/>
        <v>285.05399999999997</v>
      </c>
      <c r="G254" s="81">
        <f t="shared" si="15"/>
        <v>100</v>
      </c>
    </row>
    <row r="255" spans="1:7" x14ac:dyDescent="0.3">
      <c r="A255" s="68" t="s">
        <v>368</v>
      </c>
      <c r="B255" s="79" t="s">
        <v>448</v>
      </c>
      <c r="C255" s="80">
        <v>916870.35</v>
      </c>
      <c r="D255" s="80">
        <f t="shared" ref="D255:D318" si="16">C255/1000</f>
        <v>916.87035000000003</v>
      </c>
      <c r="E255" s="80">
        <v>916870.35</v>
      </c>
      <c r="F255" s="80">
        <f t="shared" ref="F255:F318" si="17">E255/1000</f>
        <v>916.87035000000003</v>
      </c>
      <c r="G255" s="81">
        <f t="shared" ref="G255:G318" si="18">F255/D255*100</f>
        <v>100</v>
      </c>
    </row>
    <row r="256" spans="1:7" ht="31.8" x14ac:dyDescent="0.3">
      <c r="A256" s="68" t="s">
        <v>372</v>
      </c>
      <c r="B256" s="79" t="s">
        <v>449</v>
      </c>
      <c r="C256" s="80">
        <v>274478.84999999998</v>
      </c>
      <c r="D256" s="80">
        <f t="shared" si="16"/>
        <v>274.47884999999997</v>
      </c>
      <c r="E256" s="80">
        <v>274478.84999999998</v>
      </c>
      <c r="F256" s="80">
        <f t="shared" si="17"/>
        <v>274.47884999999997</v>
      </c>
      <c r="G256" s="81">
        <f t="shared" si="18"/>
        <v>100</v>
      </c>
    </row>
    <row r="257" spans="1:7" x14ac:dyDescent="0.3">
      <c r="A257" s="68" t="s">
        <v>376</v>
      </c>
      <c r="B257" s="79" t="s">
        <v>450</v>
      </c>
      <c r="C257" s="80">
        <v>40602.47</v>
      </c>
      <c r="D257" s="80">
        <f t="shared" si="16"/>
        <v>40.602470000000004</v>
      </c>
      <c r="E257" s="80">
        <v>40602.47</v>
      </c>
      <c r="F257" s="80">
        <f t="shared" si="17"/>
        <v>40.602470000000004</v>
      </c>
      <c r="G257" s="81">
        <f t="shared" si="18"/>
        <v>100</v>
      </c>
    </row>
    <row r="258" spans="1:7" x14ac:dyDescent="0.3">
      <c r="A258" s="68" t="s">
        <v>396</v>
      </c>
      <c r="B258" s="79" t="s">
        <v>451</v>
      </c>
      <c r="C258" s="80">
        <v>39703.33</v>
      </c>
      <c r="D258" s="80">
        <f t="shared" si="16"/>
        <v>39.703330000000001</v>
      </c>
      <c r="E258" s="80">
        <v>39703.33</v>
      </c>
      <c r="F258" s="80">
        <f t="shared" si="17"/>
        <v>39.703330000000001</v>
      </c>
      <c r="G258" s="81">
        <f t="shared" si="18"/>
        <v>100</v>
      </c>
    </row>
    <row r="259" spans="1:7" x14ac:dyDescent="0.3">
      <c r="A259" s="68" t="s">
        <v>368</v>
      </c>
      <c r="B259" s="79" t="s">
        <v>452</v>
      </c>
      <c r="C259" s="80">
        <v>405572.34</v>
      </c>
      <c r="D259" s="80">
        <f t="shared" si="16"/>
        <v>405.57234000000005</v>
      </c>
      <c r="E259" s="80">
        <v>401175.84</v>
      </c>
      <c r="F259" s="80">
        <f t="shared" si="17"/>
        <v>401.17584000000005</v>
      </c>
      <c r="G259" s="81">
        <f t="shared" si="18"/>
        <v>98.915976370577923</v>
      </c>
    </row>
    <row r="260" spans="1:7" ht="31.8" x14ac:dyDescent="0.3">
      <c r="A260" s="68" t="s">
        <v>372</v>
      </c>
      <c r="B260" s="79" t="s">
        <v>453</v>
      </c>
      <c r="C260" s="80">
        <v>120172.16</v>
      </c>
      <c r="D260" s="80">
        <f t="shared" si="16"/>
        <v>120.17216000000001</v>
      </c>
      <c r="E260" s="80">
        <v>118844.42</v>
      </c>
      <c r="F260" s="80">
        <f t="shared" si="17"/>
        <v>118.84442</v>
      </c>
      <c r="G260" s="81">
        <f t="shared" si="18"/>
        <v>98.895135112824789</v>
      </c>
    </row>
    <row r="261" spans="1:7" x14ac:dyDescent="0.3">
      <c r="A261" s="68" t="s">
        <v>376</v>
      </c>
      <c r="B261" s="79" t="s">
        <v>454</v>
      </c>
      <c r="C261" s="80">
        <v>269183.06</v>
      </c>
      <c r="D261" s="80">
        <f t="shared" si="16"/>
        <v>269.18306000000001</v>
      </c>
      <c r="E261" s="80">
        <v>269183.06</v>
      </c>
      <c r="F261" s="80">
        <f t="shared" si="17"/>
        <v>269.18306000000001</v>
      </c>
      <c r="G261" s="81">
        <f t="shared" si="18"/>
        <v>100</v>
      </c>
    </row>
    <row r="262" spans="1:7" x14ac:dyDescent="0.3">
      <c r="A262" s="68" t="s">
        <v>396</v>
      </c>
      <c r="B262" s="79" t="s">
        <v>455</v>
      </c>
      <c r="C262" s="80">
        <v>29445.439999999999</v>
      </c>
      <c r="D262" s="80">
        <f t="shared" si="16"/>
        <v>29.445439999999998</v>
      </c>
      <c r="E262" s="80">
        <v>29445.439999999999</v>
      </c>
      <c r="F262" s="80">
        <f t="shared" si="17"/>
        <v>29.445439999999998</v>
      </c>
      <c r="G262" s="81">
        <f t="shared" si="18"/>
        <v>100</v>
      </c>
    </row>
    <row r="263" spans="1:7" x14ac:dyDescent="0.3">
      <c r="A263" s="68" t="s">
        <v>368</v>
      </c>
      <c r="B263" s="79" t="s">
        <v>456</v>
      </c>
      <c r="C263" s="80">
        <v>2066588.97</v>
      </c>
      <c r="D263" s="80">
        <f t="shared" si="16"/>
        <v>2066.5889699999998</v>
      </c>
      <c r="E263" s="80">
        <v>2066588.97</v>
      </c>
      <c r="F263" s="80">
        <f t="shared" si="17"/>
        <v>2066.5889699999998</v>
      </c>
      <c r="G263" s="81">
        <f t="shared" si="18"/>
        <v>100</v>
      </c>
    </row>
    <row r="264" spans="1:7" ht="31.8" x14ac:dyDescent="0.3">
      <c r="A264" s="68" t="s">
        <v>372</v>
      </c>
      <c r="B264" s="79" t="s">
        <v>457</v>
      </c>
      <c r="C264" s="80">
        <v>617244.25</v>
      </c>
      <c r="D264" s="80">
        <f t="shared" si="16"/>
        <v>617.24424999999997</v>
      </c>
      <c r="E264" s="80">
        <v>617244.25</v>
      </c>
      <c r="F264" s="80">
        <f t="shared" si="17"/>
        <v>617.24424999999997</v>
      </c>
      <c r="G264" s="81">
        <f t="shared" si="18"/>
        <v>100</v>
      </c>
    </row>
    <row r="265" spans="1:7" x14ac:dyDescent="0.3">
      <c r="A265" s="68" t="s">
        <v>376</v>
      </c>
      <c r="B265" s="79" t="s">
        <v>458</v>
      </c>
      <c r="C265" s="80">
        <v>221708.51</v>
      </c>
      <c r="D265" s="80">
        <f t="shared" si="16"/>
        <v>221.70851000000002</v>
      </c>
      <c r="E265" s="80">
        <v>221708.51</v>
      </c>
      <c r="F265" s="80">
        <f t="shared" si="17"/>
        <v>221.70851000000002</v>
      </c>
      <c r="G265" s="81">
        <f t="shared" si="18"/>
        <v>100</v>
      </c>
    </row>
    <row r="266" spans="1:7" x14ac:dyDescent="0.3">
      <c r="A266" s="68" t="s">
        <v>396</v>
      </c>
      <c r="B266" s="79" t="s">
        <v>459</v>
      </c>
      <c r="C266" s="80">
        <v>19785.27</v>
      </c>
      <c r="D266" s="80">
        <f t="shared" si="16"/>
        <v>19.785270000000001</v>
      </c>
      <c r="E266" s="80">
        <v>19785.27</v>
      </c>
      <c r="F266" s="80">
        <f t="shared" si="17"/>
        <v>19.785270000000001</v>
      </c>
      <c r="G266" s="81">
        <f t="shared" si="18"/>
        <v>100</v>
      </c>
    </row>
    <row r="267" spans="1:7" x14ac:dyDescent="0.3">
      <c r="A267" s="68" t="s">
        <v>368</v>
      </c>
      <c r="B267" s="79" t="s">
        <v>460</v>
      </c>
      <c r="C267" s="80">
        <v>302332.86</v>
      </c>
      <c r="D267" s="80">
        <f t="shared" si="16"/>
        <v>302.33285999999998</v>
      </c>
      <c r="E267" s="80">
        <v>302332.86</v>
      </c>
      <c r="F267" s="80">
        <f t="shared" si="17"/>
        <v>302.33285999999998</v>
      </c>
      <c r="G267" s="81">
        <f t="shared" si="18"/>
        <v>100</v>
      </c>
    </row>
    <row r="268" spans="1:7" ht="31.8" x14ac:dyDescent="0.3">
      <c r="A268" s="68" t="s">
        <v>372</v>
      </c>
      <c r="B268" s="79" t="s">
        <v>461</v>
      </c>
      <c r="C268" s="80">
        <v>91304.54</v>
      </c>
      <c r="D268" s="80">
        <f t="shared" si="16"/>
        <v>91.304539999999989</v>
      </c>
      <c r="E268" s="80">
        <v>91304.54</v>
      </c>
      <c r="F268" s="80">
        <f t="shared" si="17"/>
        <v>91.304539999999989</v>
      </c>
      <c r="G268" s="81">
        <f t="shared" si="18"/>
        <v>100</v>
      </c>
    </row>
    <row r="269" spans="1:7" x14ac:dyDescent="0.3">
      <c r="A269" s="68" t="s">
        <v>376</v>
      </c>
      <c r="B269" s="79" t="s">
        <v>462</v>
      </c>
      <c r="C269" s="80">
        <v>136731.6</v>
      </c>
      <c r="D269" s="80">
        <f t="shared" si="16"/>
        <v>136.73160000000001</v>
      </c>
      <c r="E269" s="80">
        <v>136731.6</v>
      </c>
      <c r="F269" s="80">
        <f t="shared" si="17"/>
        <v>136.73160000000001</v>
      </c>
      <c r="G269" s="81">
        <f t="shared" si="18"/>
        <v>100</v>
      </c>
    </row>
    <row r="270" spans="1:7" ht="21.6" x14ac:dyDescent="0.3">
      <c r="A270" s="68" t="s">
        <v>463</v>
      </c>
      <c r="B270" s="79" t="s">
        <v>464</v>
      </c>
      <c r="C270" s="80">
        <v>12794600</v>
      </c>
      <c r="D270" s="80">
        <f t="shared" si="16"/>
        <v>12794.6</v>
      </c>
      <c r="E270" s="80">
        <v>12794600</v>
      </c>
      <c r="F270" s="80">
        <f t="shared" si="17"/>
        <v>12794.6</v>
      </c>
      <c r="G270" s="81">
        <f t="shared" si="18"/>
        <v>100</v>
      </c>
    </row>
    <row r="271" spans="1:7" x14ac:dyDescent="0.3">
      <c r="A271" s="68" t="s">
        <v>368</v>
      </c>
      <c r="B271" s="79" t="s">
        <v>465</v>
      </c>
      <c r="C271" s="80">
        <v>347669.6</v>
      </c>
      <c r="D271" s="80">
        <f t="shared" si="16"/>
        <v>347.6696</v>
      </c>
      <c r="E271" s="80">
        <v>209075.04</v>
      </c>
      <c r="F271" s="80">
        <f t="shared" si="17"/>
        <v>209.07504</v>
      </c>
      <c r="G271" s="81">
        <f t="shared" si="18"/>
        <v>60.136129244547121</v>
      </c>
    </row>
    <row r="272" spans="1:7" ht="31.8" x14ac:dyDescent="0.3">
      <c r="A272" s="68" t="s">
        <v>372</v>
      </c>
      <c r="B272" s="79" t="s">
        <v>466</v>
      </c>
      <c r="C272" s="80">
        <v>104996.21</v>
      </c>
      <c r="D272" s="80">
        <f t="shared" si="16"/>
        <v>104.99621</v>
      </c>
      <c r="E272" s="80">
        <v>63140.71</v>
      </c>
      <c r="F272" s="80">
        <f t="shared" si="17"/>
        <v>63.140709999999999</v>
      </c>
      <c r="G272" s="81">
        <f t="shared" si="18"/>
        <v>60.136180153550299</v>
      </c>
    </row>
    <row r="273" spans="1:7" x14ac:dyDescent="0.3">
      <c r="A273" s="68" t="s">
        <v>376</v>
      </c>
      <c r="B273" s="79" t="s">
        <v>467</v>
      </c>
      <c r="C273" s="80">
        <v>769685.43</v>
      </c>
      <c r="D273" s="80">
        <f t="shared" si="16"/>
        <v>769.68543</v>
      </c>
      <c r="E273" s="80">
        <v>428688.57</v>
      </c>
      <c r="F273" s="80">
        <f t="shared" si="17"/>
        <v>428.68857000000003</v>
      </c>
      <c r="G273" s="81">
        <f t="shared" si="18"/>
        <v>55.696594126772027</v>
      </c>
    </row>
    <row r="274" spans="1:7" ht="21.6" x14ac:dyDescent="0.3">
      <c r="A274" s="68" t="s">
        <v>463</v>
      </c>
      <c r="B274" s="79" t="s">
        <v>468</v>
      </c>
      <c r="C274" s="80">
        <v>3002850</v>
      </c>
      <c r="D274" s="80">
        <f t="shared" si="16"/>
        <v>3002.85</v>
      </c>
      <c r="E274" s="80" t="s">
        <v>16</v>
      </c>
      <c r="F274" s="80" t="s">
        <v>16</v>
      </c>
      <c r="G274" s="82" t="s">
        <v>16</v>
      </c>
    </row>
    <row r="275" spans="1:7" x14ac:dyDescent="0.3">
      <c r="A275" s="68" t="s">
        <v>376</v>
      </c>
      <c r="B275" s="79" t="s">
        <v>469</v>
      </c>
      <c r="C275" s="80">
        <v>1710852.35</v>
      </c>
      <c r="D275" s="80">
        <f t="shared" si="16"/>
        <v>1710.8523500000001</v>
      </c>
      <c r="E275" s="80">
        <v>1680760.07</v>
      </c>
      <c r="F275" s="80">
        <f t="shared" si="17"/>
        <v>1680.76007</v>
      </c>
      <c r="G275" s="81">
        <f t="shared" si="18"/>
        <v>98.241094270934596</v>
      </c>
    </row>
    <row r="276" spans="1:7" ht="31.8" x14ac:dyDescent="0.3">
      <c r="A276" s="68" t="s">
        <v>470</v>
      </c>
      <c r="B276" s="79" t="s">
        <v>471</v>
      </c>
      <c r="C276" s="80">
        <v>3200000</v>
      </c>
      <c r="D276" s="80">
        <f t="shared" si="16"/>
        <v>3200</v>
      </c>
      <c r="E276" s="80">
        <v>3198388.64</v>
      </c>
      <c r="F276" s="80">
        <f t="shared" si="17"/>
        <v>3198.3886400000001</v>
      </c>
      <c r="G276" s="81">
        <f t="shared" si="18"/>
        <v>99.949645000000004</v>
      </c>
    </row>
    <row r="277" spans="1:7" x14ac:dyDescent="0.3">
      <c r="A277" s="68" t="s">
        <v>368</v>
      </c>
      <c r="B277" s="79" t="s">
        <v>472</v>
      </c>
      <c r="C277" s="80">
        <v>2601.44</v>
      </c>
      <c r="D277" s="80">
        <f t="shared" si="16"/>
        <v>2.6014400000000002</v>
      </c>
      <c r="E277" s="80">
        <v>2601.44</v>
      </c>
      <c r="F277" s="80">
        <f t="shared" si="17"/>
        <v>2.6014400000000002</v>
      </c>
      <c r="G277" s="81">
        <f t="shared" si="18"/>
        <v>100</v>
      </c>
    </row>
    <row r="278" spans="1:7" ht="31.8" x14ac:dyDescent="0.3">
      <c r="A278" s="68" t="s">
        <v>372</v>
      </c>
      <c r="B278" s="79" t="s">
        <v>473</v>
      </c>
      <c r="C278" s="80">
        <v>785.64</v>
      </c>
      <c r="D278" s="80">
        <f t="shared" si="16"/>
        <v>0.78564000000000001</v>
      </c>
      <c r="E278" s="80">
        <v>785.64</v>
      </c>
      <c r="F278" s="80">
        <f t="shared" si="17"/>
        <v>0.78564000000000001</v>
      </c>
      <c r="G278" s="81">
        <f t="shared" si="18"/>
        <v>100</v>
      </c>
    </row>
    <row r="279" spans="1:7" x14ac:dyDescent="0.3">
      <c r="A279" s="68" t="s">
        <v>376</v>
      </c>
      <c r="B279" s="79" t="s">
        <v>474</v>
      </c>
      <c r="C279" s="80">
        <v>11835065.189999999</v>
      </c>
      <c r="D279" s="80">
        <f t="shared" si="16"/>
        <v>11835.065189999999</v>
      </c>
      <c r="E279" s="80">
        <v>11835065.189999999</v>
      </c>
      <c r="F279" s="80">
        <f t="shared" si="17"/>
        <v>11835.065189999999</v>
      </c>
      <c r="G279" s="81">
        <f t="shared" si="18"/>
        <v>100</v>
      </c>
    </row>
    <row r="280" spans="1:7" x14ac:dyDescent="0.3">
      <c r="A280" s="68" t="s">
        <v>376</v>
      </c>
      <c r="B280" s="79" t="s">
        <v>475</v>
      </c>
      <c r="C280" s="80">
        <v>4427640.7699999996</v>
      </c>
      <c r="D280" s="80">
        <f t="shared" si="16"/>
        <v>4427.64077</v>
      </c>
      <c r="E280" s="80">
        <v>4427640.7699999996</v>
      </c>
      <c r="F280" s="80">
        <f t="shared" si="17"/>
        <v>4427.64077</v>
      </c>
      <c r="G280" s="81">
        <f t="shared" si="18"/>
        <v>100</v>
      </c>
    </row>
    <row r="281" spans="1:7" x14ac:dyDescent="0.3">
      <c r="A281" s="68" t="s">
        <v>376</v>
      </c>
      <c r="B281" s="79" t="s">
        <v>476</v>
      </c>
      <c r="C281" s="80">
        <v>75000000</v>
      </c>
      <c r="D281" s="80">
        <f t="shared" si="16"/>
        <v>75000</v>
      </c>
      <c r="E281" s="80">
        <v>75000000</v>
      </c>
      <c r="F281" s="80">
        <f t="shared" si="17"/>
        <v>75000</v>
      </c>
      <c r="G281" s="81">
        <f t="shared" si="18"/>
        <v>100</v>
      </c>
    </row>
    <row r="282" spans="1:7" x14ac:dyDescent="0.3">
      <c r="A282" s="68" t="s">
        <v>376</v>
      </c>
      <c r="B282" s="79" t="s">
        <v>477</v>
      </c>
      <c r="C282" s="80">
        <v>757575.76</v>
      </c>
      <c r="D282" s="80">
        <f t="shared" si="16"/>
        <v>757.57576000000006</v>
      </c>
      <c r="E282" s="80">
        <v>757575.76</v>
      </c>
      <c r="F282" s="80">
        <f t="shared" si="17"/>
        <v>757.57576000000006</v>
      </c>
      <c r="G282" s="81">
        <f t="shared" si="18"/>
        <v>100</v>
      </c>
    </row>
    <row r="283" spans="1:7" x14ac:dyDescent="0.3">
      <c r="A283" s="68" t="s">
        <v>376</v>
      </c>
      <c r="B283" s="79" t="s">
        <v>478</v>
      </c>
      <c r="C283" s="80">
        <v>1333053</v>
      </c>
      <c r="D283" s="80">
        <f t="shared" si="16"/>
        <v>1333.0530000000001</v>
      </c>
      <c r="E283" s="80">
        <v>1333053</v>
      </c>
      <c r="F283" s="80">
        <f t="shared" si="17"/>
        <v>1333.0530000000001</v>
      </c>
      <c r="G283" s="81">
        <f t="shared" si="18"/>
        <v>100</v>
      </c>
    </row>
    <row r="284" spans="1:7" x14ac:dyDescent="0.3">
      <c r="A284" s="68" t="s">
        <v>376</v>
      </c>
      <c r="B284" s="79" t="s">
        <v>479</v>
      </c>
      <c r="C284" s="80">
        <v>760000</v>
      </c>
      <c r="D284" s="80">
        <f t="shared" si="16"/>
        <v>760</v>
      </c>
      <c r="E284" s="80">
        <v>759242.01</v>
      </c>
      <c r="F284" s="80">
        <f t="shared" si="17"/>
        <v>759.24201000000005</v>
      </c>
      <c r="G284" s="81">
        <f t="shared" si="18"/>
        <v>99.900264473684217</v>
      </c>
    </row>
    <row r="285" spans="1:7" x14ac:dyDescent="0.3">
      <c r="A285" s="68" t="s">
        <v>376</v>
      </c>
      <c r="B285" s="79" t="s">
        <v>480</v>
      </c>
      <c r="C285" s="80">
        <v>20000</v>
      </c>
      <c r="D285" s="80">
        <f t="shared" si="16"/>
        <v>20</v>
      </c>
      <c r="E285" s="80">
        <v>20000</v>
      </c>
      <c r="F285" s="80">
        <f t="shared" si="17"/>
        <v>20</v>
      </c>
      <c r="G285" s="81">
        <f t="shared" si="18"/>
        <v>100</v>
      </c>
    </row>
    <row r="286" spans="1:7" x14ac:dyDescent="0.3">
      <c r="A286" s="68" t="s">
        <v>481</v>
      </c>
      <c r="B286" s="79" t="s">
        <v>482</v>
      </c>
      <c r="C286" s="80">
        <v>30000</v>
      </c>
      <c r="D286" s="80">
        <f t="shared" si="16"/>
        <v>30</v>
      </c>
      <c r="E286" s="80">
        <v>30000</v>
      </c>
      <c r="F286" s="80">
        <f t="shared" si="17"/>
        <v>30</v>
      </c>
      <c r="G286" s="81">
        <f t="shared" si="18"/>
        <v>100</v>
      </c>
    </row>
    <row r="287" spans="1:7" x14ac:dyDescent="0.3">
      <c r="A287" s="68" t="s">
        <v>376</v>
      </c>
      <c r="B287" s="79" t="s">
        <v>483</v>
      </c>
      <c r="C287" s="80">
        <v>172500</v>
      </c>
      <c r="D287" s="80">
        <f t="shared" si="16"/>
        <v>172.5</v>
      </c>
      <c r="E287" s="80">
        <v>172500</v>
      </c>
      <c r="F287" s="80">
        <f t="shared" si="17"/>
        <v>172.5</v>
      </c>
      <c r="G287" s="81">
        <f t="shared" si="18"/>
        <v>100</v>
      </c>
    </row>
    <row r="288" spans="1:7" ht="31.8" x14ac:dyDescent="0.3">
      <c r="A288" s="68" t="s">
        <v>484</v>
      </c>
      <c r="B288" s="79" t="s">
        <v>485</v>
      </c>
      <c r="C288" s="80">
        <v>3436418.35</v>
      </c>
      <c r="D288" s="80">
        <f t="shared" si="16"/>
        <v>3436.4183499999999</v>
      </c>
      <c r="E288" s="80">
        <v>3436418.35</v>
      </c>
      <c r="F288" s="80">
        <f t="shared" si="17"/>
        <v>3436.4183499999999</v>
      </c>
      <c r="G288" s="81">
        <f t="shared" si="18"/>
        <v>100</v>
      </c>
    </row>
    <row r="289" spans="1:7" x14ac:dyDescent="0.3">
      <c r="A289" s="68" t="s">
        <v>376</v>
      </c>
      <c r="B289" s="79" t="s">
        <v>486</v>
      </c>
      <c r="C289" s="80">
        <v>54000</v>
      </c>
      <c r="D289" s="80">
        <f t="shared" si="16"/>
        <v>54</v>
      </c>
      <c r="E289" s="80">
        <v>38813.01</v>
      </c>
      <c r="F289" s="80">
        <f t="shared" si="17"/>
        <v>38.813010000000006</v>
      </c>
      <c r="G289" s="81">
        <f t="shared" si="18"/>
        <v>71.875944444444457</v>
      </c>
    </row>
    <row r="290" spans="1:7" x14ac:dyDescent="0.3">
      <c r="A290" s="68" t="s">
        <v>376</v>
      </c>
      <c r="B290" s="79" t="s">
        <v>487</v>
      </c>
      <c r="C290" s="80">
        <v>1000000</v>
      </c>
      <c r="D290" s="80">
        <f t="shared" si="16"/>
        <v>1000</v>
      </c>
      <c r="E290" s="80">
        <v>926635.79</v>
      </c>
      <c r="F290" s="80">
        <f t="shared" si="17"/>
        <v>926.63579000000004</v>
      </c>
      <c r="G290" s="81">
        <f t="shared" si="18"/>
        <v>92.663579000000013</v>
      </c>
    </row>
    <row r="291" spans="1:7" ht="21.6" x14ac:dyDescent="0.3">
      <c r="A291" s="68" t="s">
        <v>488</v>
      </c>
      <c r="B291" s="79" t="s">
        <v>489</v>
      </c>
      <c r="C291" s="80">
        <v>75000</v>
      </c>
      <c r="D291" s="80">
        <f t="shared" si="16"/>
        <v>75</v>
      </c>
      <c r="E291" s="80">
        <v>75000</v>
      </c>
      <c r="F291" s="80">
        <f t="shared" si="17"/>
        <v>75</v>
      </c>
      <c r="G291" s="81">
        <f t="shared" si="18"/>
        <v>100</v>
      </c>
    </row>
    <row r="292" spans="1:7" x14ac:dyDescent="0.3">
      <c r="A292" s="68" t="s">
        <v>376</v>
      </c>
      <c r="B292" s="79" t="s">
        <v>490</v>
      </c>
      <c r="C292" s="80">
        <v>908445</v>
      </c>
      <c r="D292" s="80">
        <f t="shared" si="16"/>
        <v>908.44500000000005</v>
      </c>
      <c r="E292" s="80">
        <v>908445</v>
      </c>
      <c r="F292" s="80">
        <f t="shared" si="17"/>
        <v>908.44500000000005</v>
      </c>
      <c r="G292" s="81">
        <f t="shared" si="18"/>
        <v>100</v>
      </c>
    </row>
    <row r="293" spans="1:7" x14ac:dyDescent="0.3">
      <c r="A293" s="68" t="s">
        <v>376</v>
      </c>
      <c r="B293" s="79" t="s">
        <v>491</v>
      </c>
      <c r="C293" s="80">
        <v>8000</v>
      </c>
      <c r="D293" s="80">
        <f t="shared" si="16"/>
        <v>8</v>
      </c>
      <c r="E293" s="80">
        <v>5938.67</v>
      </c>
      <c r="F293" s="80">
        <f t="shared" si="17"/>
        <v>5.9386700000000001</v>
      </c>
      <c r="G293" s="81">
        <f t="shared" si="18"/>
        <v>74.233374999999995</v>
      </c>
    </row>
    <row r="294" spans="1:7" x14ac:dyDescent="0.3">
      <c r="A294" s="68" t="s">
        <v>376</v>
      </c>
      <c r="B294" s="79" t="s">
        <v>492</v>
      </c>
      <c r="C294" s="80">
        <v>2146025.12</v>
      </c>
      <c r="D294" s="80">
        <f t="shared" si="16"/>
        <v>2146.0251200000002</v>
      </c>
      <c r="E294" s="80">
        <v>2146025.12</v>
      </c>
      <c r="F294" s="80">
        <f t="shared" si="17"/>
        <v>2146.0251200000002</v>
      </c>
      <c r="G294" s="81">
        <f t="shared" si="18"/>
        <v>100</v>
      </c>
    </row>
    <row r="295" spans="1:7" ht="31.8" x14ac:dyDescent="0.3">
      <c r="A295" s="68" t="s">
        <v>470</v>
      </c>
      <c r="B295" s="79" t="s">
        <v>493</v>
      </c>
      <c r="C295" s="80">
        <v>5319641.8</v>
      </c>
      <c r="D295" s="80">
        <f t="shared" si="16"/>
        <v>5319.6417999999994</v>
      </c>
      <c r="E295" s="80">
        <v>5318445.1500000004</v>
      </c>
      <c r="F295" s="80">
        <f t="shared" si="17"/>
        <v>5318.4451500000005</v>
      </c>
      <c r="G295" s="81">
        <f t="shared" si="18"/>
        <v>99.977505064344768</v>
      </c>
    </row>
    <row r="296" spans="1:7" ht="31.8" x14ac:dyDescent="0.3">
      <c r="A296" s="68" t="s">
        <v>470</v>
      </c>
      <c r="B296" s="79" t="s">
        <v>494</v>
      </c>
      <c r="C296" s="80">
        <v>53733.760000000002</v>
      </c>
      <c r="D296" s="80">
        <f t="shared" si="16"/>
        <v>53.733760000000004</v>
      </c>
      <c r="E296" s="80">
        <v>53721.7</v>
      </c>
      <c r="F296" s="80">
        <f t="shared" si="17"/>
        <v>53.721699999999998</v>
      </c>
      <c r="G296" s="81">
        <f t="shared" si="18"/>
        <v>99.977556009480807</v>
      </c>
    </row>
    <row r="297" spans="1:7" ht="31.8" x14ac:dyDescent="0.3">
      <c r="A297" s="68" t="s">
        <v>470</v>
      </c>
      <c r="B297" s="79" t="s">
        <v>495</v>
      </c>
      <c r="C297" s="80">
        <v>1888000</v>
      </c>
      <c r="D297" s="80">
        <f t="shared" si="16"/>
        <v>1888</v>
      </c>
      <c r="E297" s="80">
        <v>1888000</v>
      </c>
      <c r="F297" s="80">
        <f t="shared" si="17"/>
        <v>1888</v>
      </c>
      <c r="G297" s="81">
        <f t="shared" si="18"/>
        <v>100</v>
      </c>
    </row>
    <row r="298" spans="1:7" x14ac:dyDescent="0.3">
      <c r="A298" s="68" t="s">
        <v>376</v>
      </c>
      <c r="B298" s="79" t="s">
        <v>496</v>
      </c>
      <c r="C298" s="80">
        <v>817820.53</v>
      </c>
      <c r="D298" s="80">
        <f t="shared" si="16"/>
        <v>817.82053000000008</v>
      </c>
      <c r="E298" s="80">
        <v>817820.52</v>
      </c>
      <c r="F298" s="80">
        <f t="shared" si="17"/>
        <v>817.82051999999999</v>
      </c>
      <c r="G298" s="81">
        <f t="shared" si="18"/>
        <v>99.999998777237835</v>
      </c>
    </row>
    <row r="299" spans="1:7" x14ac:dyDescent="0.3">
      <c r="A299" s="68" t="s">
        <v>435</v>
      </c>
      <c r="B299" s="79" t="s">
        <v>497</v>
      </c>
      <c r="C299" s="80">
        <v>390000</v>
      </c>
      <c r="D299" s="80">
        <f t="shared" si="16"/>
        <v>390</v>
      </c>
      <c r="E299" s="80">
        <v>390000</v>
      </c>
      <c r="F299" s="80">
        <f t="shared" si="17"/>
        <v>390</v>
      </c>
      <c r="G299" s="81">
        <f t="shared" si="18"/>
        <v>100</v>
      </c>
    </row>
    <row r="300" spans="1:7" ht="21.6" x14ac:dyDescent="0.3">
      <c r="A300" s="68" t="s">
        <v>439</v>
      </c>
      <c r="B300" s="79" t="s">
        <v>498</v>
      </c>
      <c r="C300" s="80">
        <v>116239.52</v>
      </c>
      <c r="D300" s="80">
        <f t="shared" si="16"/>
        <v>116.23952</v>
      </c>
      <c r="E300" s="80">
        <v>115892.22</v>
      </c>
      <c r="F300" s="80">
        <f t="shared" si="17"/>
        <v>115.89221999999999</v>
      </c>
      <c r="G300" s="81">
        <f t="shared" si="18"/>
        <v>99.701220376684276</v>
      </c>
    </row>
    <row r="301" spans="1:7" x14ac:dyDescent="0.3">
      <c r="A301" s="68" t="s">
        <v>376</v>
      </c>
      <c r="B301" s="79" t="s">
        <v>499</v>
      </c>
      <c r="C301" s="80">
        <v>639268</v>
      </c>
      <c r="D301" s="80">
        <f t="shared" si="16"/>
        <v>639.26800000000003</v>
      </c>
      <c r="E301" s="80">
        <v>639251.18999999994</v>
      </c>
      <c r="F301" s="80">
        <f t="shared" si="17"/>
        <v>639.25118999999995</v>
      </c>
      <c r="G301" s="81">
        <f t="shared" si="18"/>
        <v>99.997370429929219</v>
      </c>
    </row>
    <row r="302" spans="1:7" x14ac:dyDescent="0.3">
      <c r="A302" s="68" t="s">
        <v>376</v>
      </c>
      <c r="B302" s="79" t="s">
        <v>500</v>
      </c>
      <c r="C302" s="80">
        <v>120000</v>
      </c>
      <c r="D302" s="80">
        <f t="shared" si="16"/>
        <v>120</v>
      </c>
      <c r="E302" s="80">
        <v>120000</v>
      </c>
      <c r="F302" s="80">
        <f t="shared" si="17"/>
        <v>120</v>
      </c>
      <c r="G302" s="81">
        <f t="shared" si="18"/>
        <v>100</v>
      </c>
    </row>
    <row r="303" spans="1:7" x14ac:dyDescent="0.3">
      <c r="A303" s="68" t="s">
        <v>368</v>
      </c>
      <c r="B303" s="79" t="s">
        <v>501</v>
      </c>
      <c r="C303" s="80">
        <v>1190</v>
      </c>
      <c r="D303" s="80">
        <f t="shared" si="16"/>
        <v>1.19</v>
      </c>
      <c r="E303" s="80">
        <v>1190</v>
      </c>
      <c r="F303" s="80">
        <f t="shared" si="17"/>
        <v>1.19</v>
      </c>
      <c r="G303" s="81">
        <f t="shared" si="18"/>
        <v>100</v>
      </c>
    </row>
    <row r="304" spans="1:7" ht="31.8" x14ac:dyDescent="0.3">
      <c r="A304" s="68" t="s">
        <v>372</v>
      </c>
      <c r="B304" s="79" t="s">
        <v>502</v>
      </c>
      <c r="C304" s="80">
        <v>359.38</v>
      </c>
      <c r="D304" s="80">
        <f t="shared" si="16"/>
        <v>0.35937999999999998</v>
      </c>
      <c r="E304" s="80">
        <v>359.38</v>
      </c>
      <c r="F304" s="80">
        <f t="shared" si="17"/>
        <v>0.35937999999999998</v>
      </c>
      <c r="G304" s="81">
        <f t="shared" si="18"/>
        <v>100</v>
      </c>
    </row>
    <row r="305" spans="1:7" x14ac:dyDescent="0.3">
      <c r="A305" s="68" t="s">
        <v>376</v>
      </c>
      <c r="B305" s="79" t="s">
        <v>503</v>
      </c>
      <c r="C305" s="80">
        <v>246.02</v>
      </c>
      <c r="D305" s="80">
        <f t="shared" si="16"/>
        <v>0.24602000000000002</v>
      </c>
      <c r="E305" s="80">
        <v>246.02</v>
      </c>
      <c r="F305" s="80">
        <f t="shared" si="17"/>
        <v>0.24602000000000002</v>
      </c>
      <c r="G305" s="81">
        <f t="shared" si="18"/>
        <v>100</v>
      </c>
    </row>
    <row r="306" spans="1:7" ht="31.8" x14ac:dyDescent="0.3">
      <c r="A306" s="68" t="s">
        <v>504</v>
      </c>
      <c r="B306" s="79" t="s">
        <v>505</v>
      </c>
      <c r="C306" s="80">
        <v>108371231.31</v>
      </c>
      <c r="D306" s="80">
        <f t="shared" si="16"/>
        <v>108371.23131</v>
      </c>
      <c r="E306" s="80">
        <v>101862513.43000001</v>
      </c>
      <c r="F306" s="80">
        <f t="shared" si="17"/>
        <v>101862.51343000001</v>
      </c>
      <c r="G306" s="81">
        <f t="shared" si="18"/>
        <v>93.994053771169618</v>
      </c>
    </row>
    <row r="307" spans="1:7" x14ac:dyDescent="0.3">
      <c r="A307" s="68" t="s">
        <v>481</v>
      </c>
      <c r="B307" s="79" t="s">
        <v>506</v>
      </c>
      <c r="C307" s="80">
        <v>4429108.74</v>
      </c>
      <c r="D307" s="80">
        <f t="shared" si="16"/>
        <v>4429.1087400000006</v>
      </c>
      <c r="E307" s="80">
        <v>4429108.74</v>
      </c>
      <c r="F307" s="80">
        <f t="shared" si="17"/>
        <v>4429.1087400000006</v>
      </c>
      <c r="G307" s="81">
        <f t="shared" si="18"/>
        <v>100</v>
      </c>
    </row>
    <row r="308" spans="1:7" x14ac:dyDescent="0.3">
      <c r="A308" s="68" t="s">
        <v>481</v>
      </c>
      <c r="B308" s="79" t="s">
        <v>507</v>
      </c>
      <c r="C308" s="80">
        <v>1190000</v>
      </c>
      <c r="D308" s="80">
        <f t="shared" si="16"/>
        <v>1190</v>
      </c>
      <c r="E308" s="80">
        <v>1190000</v>
      </c>
      <c r="F308" s="80">
        <f t="shared" si="17"/>
        <v>1190</v>
      </c>
      <c r="G308" s="81">
        <f t="shared" si="18"/>
        <v>100</v>
      </c>
    </row>
    <row r="309" spans="1:7" ht="31.8" x14ac:dyDescent="0.3">
      <c r="A309" s="68" t="s">
        <v>504</v>
      </c>
      <c r="B309" s="79" t="s">
        <v>508</v>
      </c>
      <c r="C309" s="80">
        <v>170300338.38</v>
      </c>
      <c r="D309" s="80">
        <f t="shared" si="16"/>
        <v>170300.33838</v>
      </c>
      <c r="E309" s="80">
        <v>170300338.38</v>
      </c>
      <c r="F309" s="80">
        <f t="shared" si="17"/>
        <v>170300.33838</v>
      </c>
      <c r="G309" s="81">
        <f t="shared" si="18"/>
        <v>100</v>
      </c>
    </row>
    <row r="310" spans="1:7" x14ac:dyDescent="0.3">
      <c r="A310" s="68" t="s">
        <v>481</v>
      </c>
      <c r="B310" s="79" t="s">
        <v>509</v>
      </c>
      <c r="C310" s="80">
        <v>8516362.6199999992</v>
      </c>
      <c r="D310" s="80">
        <f t="shared" si="16"/>
        <v>8516.3626199999999</v>
      </c>
      <c r="E310" s="80">
        <v>8516362.6199999992</v>
      </c>
      <c r="F310" s="80">
        <f t="shared" si="17"/>
        <v>8516.3626199999999</v>
      </c>
      <c r="G310" s="81">
        <f t="shared" si="18"/>
        <v>100</v>
      </c>
    </row>
    <row r="311" spans="1:7" ht="31.8" x14ac:dyDescent="0.3">
      <c r="A311" s="68" t="s">
        <v>510</v>
      </c>
      <c r="B311" s="79" t="s">
        <v>511</v>
      </c>
      <c r="C311" s="80">
        <v>27770</v>
      </c>
      <c r="D311" s="80">
        <f t="shared" si="16"/>
        <v>27.77</v>
      </c>
      <c r="E311" s="80">
        <v>27770</v>
      </c>
      <c r="F311" s="80">
        <f t="shared" si="17"/>
        <v>27.77</v>
      </c>
      <c r="G311" s="81">
        <f t="shared" si="18"/>
        <v>100</v>
      </c>
    </row>
    <row r="312" spans="1:7" x14ac:dyDescent="0.3">
      <c r="A312" s="68" t="s">
        <v>481</v>
      </c>
      <c r="B312" s="79" t="s">
        <v>512</v>
      </c>
      <c r="C312" s="80">
        <v>83916</v>
      </c>
      <c r="D312" s="80">
        <f t="shared" si="16"/>
        <v>83.915999999999997</v>
      </c>
      <c r="E312" s="80">
        <v>83916</v>
      </c>
      <c r="F312" s="80">
        <f t="shared" si="17"/>
        <v>83.915999999999997</v>
      </c>
      <c r="G312" s="81">
        <f t="shared" si="18"/>
        <v>100</v>
      </c>
    </row>
    <row r="313" spans="1:7" x14ac:dyDescent="0.3">
      <c r="A313" s="68" t="s">
        <v>481</v>
      </c>
      <c r="B313" s="79" t="s">
        <v>513</v>
      </c>
      <c r="C313" s="80">
        <v>194736.98</v>
      </c>
      <c r="D313" s="80">
        <f t="shared" si="16"/>
        <v>194.73698000000002</v>
      </c>
      <c r="E313" s="80">
        <v>194736.98</v>
      </c>
      <c r="F313" s="80">
        <f t="shared" si="17"/>
        <v>194.73698000000002</v>
      </c>
      <c r="G313" s="81">
        <f t="shared" si="18"/>
        <v>100</v>
      </c>
    </row>
    <row r="314" spans="1:7" x14ac:dyDescent="0.3">
      <c r="A314" s="68" t="s">
        <v>481</v>
      </c>
      <c r="B314" s="79" t="s">
        <v>514</v>
      </c>
      <c r="C314" s="80">
        <v>1210750</v>
      </c>
      <c r="D314" s="80">
        <f t="shared" si="16"/>
        <v>1210.75</v>
      </c>
      <c r="E314" s="80">
        <v>1210750</v>
      </c>
      <c r="F314" s="80">
        <f t="shared" si="17"/>
        <v>1210.75</v>
      </c>
      <c r="G314" s="81">
        <f t="shared" si="18"/>
        <v>100</v>
      </c>
    </row>
    <row r="315" spans="1:7" x14ac:dyDescent="0.3">
      <c r="A315" s="68" t="s">
        <v>481</v>
      </c>
      <c r="B315" s="79" t="s">
        <v>515</v>
      </c>
      <c r="C315" s="80">
        <v>25618</v>
      </c>
      <c r="D315" s="80">
        <f t="shared" si="16"/>
        <v>25.617999999999999</v>
      </c>
      <c r="E315" s="80">
        <v>21000</v>
      </c>
      <c r="F315" s="80">
        <f t="shared" si="17"/>
        <v>21</v>
      </c>
      <c r="G315" s="81">
        <f t="shared" si="18"/>
        <v>81.973612303848867</v>
      </c>
    </row>
    <row r="316" spans="1:7" x14ac:dyDescent="0.3">
      <c r="A316" s="68" t="s">
        <v>376</v>
      </c>
      <c r="B316" s="79" t="s">
        <v>516</v>
      </c>
      <c r="C316" s="80">
        <v>42125</v>
      </c>
      <c r="D316" s="80">
        <f t="shared" si="16"/>
        <v>42.125</v>
      </c>
      <c r="E316" s="80">
        <v>42125</v>
      </c>
      <c r="F316" s="80">
        <f t="shared" si="17"/>
        <v>42.125</v>
      </c>
      <c r="G316" s="81">
        <f t="shared" si="18"/>
        <v>100</v>
      </c>
    </row>
    <row r="317" spans="1:7" ht="31.8" x14ac:dyDescent="0.3">
      <c r="A317" s="68" t="s">
        <v>510</v>
      </c>
      <c r="B317" s="79" t="s">
        <v>517</v>
      </c>
      <c r="C317" s="80">
        <v>25650758.32</v>
      </c>
      <c r="D317" s="80">
        <f t="shared" si="16"/>
        <v>25650.758320000001</v>
      </c>
      <c r="E317" s="80">
        <v>25493434.210000001</v>
      </c>
      <c r="F317" s="80">
        <f t="shared" si="17"/>
        <v>25493.434209999999</v>
      </c>
      <c r="G317" s="81">
        <f t="shared" si="18"/>
        <v>99.386668775880466</v>
      </c>
    </row>
    <row r="318" spans="1:7" ht="31.8" x14ac:dyDescent="0.3">
      <c r="A318" s="68" t="s">
        <v>504</v>
      </c>
      <c r="B318" s="79" t="s">
        <v>518</v>
      </c>
      <c r="C318" s="80">
        <v>128419754.44</v>
      </c>
      <c r="D318" s="80">
        <f t="shared" si="16"/>
        <v>128419.75444</v>
      </c>
      <c r="E318" s="80">
        <v>126958752.94</v>
      </c>
      <c r="F318" s="80">
        <f t="shared" si="17"/>
        <v>126958.75293999999</v>
      </c>
      <c r="G318" s="81">
        <f t="shared" si="18"/>
        <v>98.86232339691739</v>
      </c>
    </row>
    <row r="319" spans="1:7" x14ac:dyDescent="0.3">
      <c r="A319" s="68" t="s">
        <v>481</v>
      </c>
      <c r="B319" s="79" t="s">
        <v>519</v>
      </c>
      <c r="C319" s="80">
        <v>2557688.02</v>
      </c>
      <c r="D319" s="80">
        <f t="shared" ref="D319:D382" si="19">C319/1000</f>
        <v>2557.6880200000001</v>
      </c>
      <c r="E319" s="80">
        <v>2557688.02</v>
      </c>
      <c r="F319" s="80">
        <f t="shared" ref="F319:F382" si="20">E319/1000</f>
        <v>2557.6880200000001</v>
      </c>
      <c r="G319" s="81">
        <f t="shared" ref="G319:G382" si="21">F319/D319*100</f>
        <v>100</v>
      </c>
    </row>
    <row r="320" spans="1:7" x14ac:dyDescent="0.3">
      <c r="A320" s="68" t="s">
        <v>481</v>
      </c>
      <c r="B320" s="79" t="s">
        <v>520</v>
      </c>
      <c r="C320" s="80">
        <v>1869827.59</v>
      </c>
      <c r="D320" s="80">
        <f t="shared" si="19"/>
        <v>1869.8275900000001</v>
      </c>
      <c r="E320" s="80">
        <v>1869827.59</v>
      </c>
      <c r="F320" s="80">
        <f t="shared" si="20"/>
        <v>1869.8275900000001</v>
      </c>
      <c r="G320" s="81">
        <f t="shared" si="21"/>
        <v>100</v>
      </c>
    </row>
    <row r="321" spans="1:7" ht="31.8" x14ac:dyDescent="0.3">
      <c r="A321" s="68" t="s">
        <v>504</v>
      </c>
      <c r="B321" s="79" t="s">
        <v>521</v>
      </c>
      <c r="C321" s="80">
        <v>314705237.88999999</v>
      </c>
      <c r="D321" s="80">
        <f t="shared" si="19"/>
        <v>314705.23788999999</v>
      </c>
      <c r="E321" s="80">
        <v>314705237.88999999</v>
      </c>
      <c r="F321" s="80">
        <f t="shared" si="20"/>
        <v>314705.23788999999</v>
      </c>
      <c r="G321" s="81">
        <f t="shared" si="21"/>
        <v>100</v>
      </c>
    </row>
    <row r="322" spans="1:7" x14ac:dyDescent="0.3">
      <c r="A322" s="68" t="s">
        <v>481</v>
      </c>
      <c r="B322" s="79" t="s">
        <v>522</v>
      </c>
      <c r="C322" s="80">
        <v>10018190.109999999</v>
      </c>
      <c r="D322" s="80">
        <f t="shared" si="19"/>
        <v>10018.19011</v>
      </c>
      <c r="E322" s="80">
        <v>10018190.109999999</v>
      </c>
      <c r="F322" s="80">
        <f t="shared" si="20"/>
        <v>10018.19011</v>
      </c>
      <c r="G322" s="81">
        <f t="shared" si="21"/>
        <v>100</v>
      </c>
    </row>
    <row r="323" spans="1:7" ht="31.8" x14ac:dyDescent="0.3">
      <c r="A323" s="68" t="s">
        <v>510</v>
      </c>
      <c r="B323" s="79" t="s">
        <v>523</v>
      </c>
      <c r="C323" s="80">
        <v>10547200</v>
      </c>
      <c r="D323" s="80">
        <f t="shared" si="19"/>
        <v>10547.2</v>
      </c>
      <c r="E323" s="80">
        <v>8644319.3100000005</v>
      </c>
      <c r="F323" s="80">
        <f t="shared" si="20"/>
        <v>8644.3193100000008</v>
      </c>
      <c r="G323" s="81">
        <f t="shared" si="21"/>
        <v>81.958427923998784</v>
      </c>
    </row>
    <row r="324" spans="1:7" ht="31.8" x14ac:dyDescent="0.3">
      <c r="A324" s="68" t="s">
        <v>510</v>
      </c>
      <c r="B324" s="79" t="s">
        <v>524</v>
      </c>
      <c r="C324" s="80">
        <v>18944800</v>
      </c>
      <c r="D324" s="80">
        <f t="shared" si="19"/>
        <v>18944.8</v>
      </c>
      <c r="E324" s="80">
        <v>18574604.050000001</v>
      </c>
      <c r="F324" s="80">
        <f t="shared" si="20"/>
        <v>18574.604050000002</v>
      </c>
      <c r="G324" s="81">
        <f t="shared" si="21"/>
        <v>98.045923155694453</v>
      </c>
    </row>
    <row r="325" spans="1:7" x14ac:dyDescent="0.3">
      <c r="A325" s="68" t="s">
        <v>481</v>
      </c>
      <c r="B325" s="79" t="s">
        <v>525</v>
      </c>
      <c r="C325" s="80">
        <v>1596057.48</v>
      </c>
      <c r="D325" s="80">
        <f t="shared" si="19"/>
        <v>1596.0574799999999</v>
      </c>
      <c r="E325" s="80">
        <v>1596057.48</v>
      </c>
      <c r="F325" s="80">
        <f t="shared" si="20"/>
        <v>1596.0574799999999</v>
      </c>
      <c r="G325" s="81">
        <f t="shared" si="21"/>
        <v>100</v>
      </c>
    </row>
    <row r="326" spans="1:7" x14ac:dyDescent="0.3">
      <c r="A326" s="68" t="s">
        <v>481</v>
      </c>
      <c r="B326" s="79" t="s">
        <v>526</v>
      </c>
      <c r="C326" s="80">
        <v>27034506.949999999</v>
      </c>
      <c r="D326" s="80">
        <f t="shared" si="19"/>
        <v>27034.506949999999</v>
      </c>
      <c r="E326" s="80">
        <v>27034506.949999999</v>
      </c>
      <c r="F326" s="80">
        <f t="shared" si="20"/>
        <v>27034.506949999999</v>
      </c>
      <c r="G326" s="81">
        <f t="shared" si="21"/>
        <v>100</v>
      </c>
    </row>
    <row r="327" spans="1:7" x14ac:dyDescent="0.3">
      <c r="A327" s="68" t="s">
        <v>481</v>
      </c>
      <c r="B327" s="79" t="s">
        <v>527</v>
      </c>
      <c r="C327" s="80">
        <v>17789836.719999999</v>
      </c>
      <c r="D327" s="80">
        <f t="shared" si="19"/>
        <v>17789.836719999999</v>
      </c>
      <c r="E327" s="80">
        <v>17789836.719999999</v>
      </c>
      <c r="F327" s="80">
        <f t="shared" si="20"/>
        <v>17789.836719999999</v>
      </c>
      <c r="G327" s="81">
        <f t="shared" si="21"/>
        <v>100</v>
      </c>
    </row>
    <row r="328" spans="1:7" x14ac:dyDescent="0.3">
      <c r="A328" s="68" t="s">
        <v>481</v>
      </c>
      <c r="B328" s="79" t="s">
        <v>528</v>
      </c>
      <c r="C328" s="80">
        <v>273075.82</v>
      </c>
      <c r="D328" s="80">
        <f t="shared" si="19"/>
        <v>273.07582000000002</v>
      </c>
      <c r="E328" s="80">
        <v>273075.82</v>
      </c>
      <c r="F328" s="80">
        <f t="shared" si="20"/>
        <v>273.07582000000002</v>
      </c>
      <c r="G328" s="81">
        <f t="shared" si="21"/>
        <v>100</v>
      </c>
    </row>
    <row r="329" spans="1:7" x14ac:dyDescent="0.3">
      <c r="A329" s="68" t="s">
        <v>481</v>
      </c>
      <c r="B329" s="79" t="s">
        <v>529</v>
      </c>
      <c r="C329" s="80">
        <v>2462757.85</v>
      </c>
      <c r="D329" s="80">
        <f t="shared" si="19"/>
        <v>2462.75785</v>
      </c>
      <c r="E329" s="80">
        <v>2462757.85</v>
      </c>
      <c r="F329" s="80">
        <f t="shared" si="20"/>
        <v>2462.75785</v>
      </c>
      <c r="G329" s="81">
        <f t="shared" si="21"/>
        <v>100</v>
      </c>
    </row>
    <row r="330" spans="1:7" ht="31.8" x14ac:dyDescent="0.3">
      <c r="A330" s="68" t="s">
        <v>504</v>
      </c>
      <c r="B330" s="79" t="s">
        <v>530</v>
      </c>
      <c r="C330" s="80">
        <v>2351488.2999999998</v>
      </c>
      <c r="D330" s="80">
        <f t="shared" si="19"/>
        <v>2351.4883</v>
      </c>
      <c r="E330" s="80">
        <v>2351488.2999999998</v>
      </c>
      <c r="F330" s="80">
        <f t="shared" si="20"/>
        <v>2351.4883</v>
      </c>
      <c r="G330" s="81">
        <f t="shared" si="21"/>
        <v>100</v>
      </c>
    </row>
    <row r="331" spans="1:7" ht="31.8" x14ac:dyDescent="0.3">
      <c r="A331" s="68" t="s">
        <v>510</v>
      </c>
      <c r="B331" s="79" t="s">
        <v>531</v>
      </c>
      <c r="C331" s="80">
        <v>32440</v>
      </c>
      <c r="D331" s="80">
        <f t="shared" si="19"/>
        <v>32.44</v>
      </c>
      <c r="E331" s="80">
        <v>32440</v>
      </c>
      <c r="F331" s="80">
        <f t="shared" si="20"/>
        <v>32.44</v>
      </c>
      <c r="G331" s="81">
        <f t="shared" si="21"/>
        <v>100</v>
      </c>
    </row>
    <row r="332" spans="1:7" x14ac:dyDescent="0.3">
      <c r="A332" s="68" t="s">
        <v>481</v>
      </c>
      <c r="B332" s="79" t="s">
        <v>532</v>
      </c>
      <c r="C332" s="80">
        <v>2904525.61</v>
      </c>
      <c r="D332" s="80">
        <f t="shared" si="19"/>
        <v>2904.5256099999997</v>
      </c>
      <c r="E332" s="80">
        <v>2904525.61</v>
      </c>
      <c r="F332" s="80">
        <f t="shared" si="20"/>
        <v>2904.5256099999997</v>
      </c>
      <c r="G332" s="81">
        <f t="shared" si="21"/>
        <v>100</v>
      </c>
    </row>
    <row r="333" spans="1:7" x14ac:dyDescent="0.3">
      <c r="A333" s="68" t="s">
        <v>481</v>
      </c>
      <c r="B333" s="79" t="s">
        <v>533</v>
      </c>
      <c r="C333" s="80">
        <v>1400000</v>
      </c>
      <c r="D333" s="80">
        <f t="shared" si="19"/>
        <v>1400</v>
      </c>
      <c r="E333" s="80">
        <v>1400000</v>
      </c>
      <c r="F333" s="80">
        <f t="shared" si="20"/>
        <v>1400</v>
      </c>
      <c r="G333" s="81">
        <f t="shared" si="21"/>
        <v>100</v>
      </c>
    </row>
    <row r="334" spans="1:7" x14ac:dyDescent="0.3">
      <c r="A334" s="68" t="s">
        <v>481</v>
      </c>
      <c r="B334" s="79" t="s">
        <v>534</v>
      </c>
      <c r="C334" s="80">
        <v>700138</v>
      </c>
      <c r="D334" s="80">
        <f t="shared" si="19"/>
        <v>700.13800000000003</v>
      </c>
      <c r="E334" s="80">
        <v>700138</v>
      </c>
      <c r="F334" s="80">
        <f t="shared" si="20"/>
        <v>700.13800000000003</v>
      </c>
      <c r="G334" s="81">
        <f t="shared" si="21"/>
        <v>100</v>
      </c>
    </row>
    <row r="335" spans="1:7" ht="31.8" x14ac:dyDescent="0.3">
      <c r="A335" s="68" t="s">
        <v>510</v>
      </c>
      <c r="B335" s="79" t="s">
        <v>535</v>
      </c>
      <c r="C335" s="80">
        <v>12750</v>
      </c>
      <c r="D335" s="80">
        <f t="shared" si="19"/>
        <v>12.75</v>
      </c>
      <c r="E335" s="80">
        <v>12750</v>
      </c>
      <c r="F335" s="80">
        <f t="shared" si="20"/>
        <v>12.75</v>
      </c>
      <c r="G335" s="81">
        <f t="shared" si="21"/>
        <v>100</v>
      </c>
    </row>
    <row r="336" spans="1:7" ht="31.8" x14ac:dyDescent="0.3">
      <c r="A336" s="68" t="s">
        <v>470</v>
      </c>
      <c r="B336" s="79" t="s">
        <v>536</v>
      </c>
      <c r="C336" s="80">
        <v>74205</v>
      </c>
      <c r="D336" s="80">
        <f t="shared" si="19"/>
        <v>74.204999999999998</v>
      </c>
      <c r="E336" s="80">
        <v>74205</v>
      </c>
      <c r="F336" s="80">
        <f t="shared" si="20"/>
        <v>74.204999999999998</v>
      </c>
      <c r="G336" s="81">
        <f t="shared" si="21"/>
        <v>100</v>
      </c>
    </row>
    <row r="337" spans="1:7" ht="31.8" x14ac:dyDescent="0.3">
      <c r="A337" s="68" t="s">
        <v>504</v>
      </c>
      <c r="B337" s="79" t="s">
        <v>537</v>
      </c>
      <c r="C337" s="80">
        <v>28105113</v>
      </c>
      <c r="D337" s="80">
        <f t="shared" si="19"/>
        <v>28105.113000000001</v>
      </c>
      <c r="E337" s="80">
        <v>27855406.109999999</v>
      </c>
      <c r="F337" s="80">
        <f t="shared" si="20"/>
        <v>27855.40611</v>
      </c>
      <c r="G337" s="81">
        <f t="shared" si="21"/>
        <v>99.111525045282676</v>
      </c>
    </row>
    <row r="338" spans="1:7" x14ac:dyDescent="0.3">
      <c r="A338" s="68" t="s">
        <v>481</v>
      </c>
      <c r="B338" s="79" t="s">
        <v>538</v>
      </c>
      <c r="C338" s="80">
        <v>401493</v>
      </c>
      <c r="D338" s="80">
        <f t="shared" si="19"/>
        <v>401.49299999999999</v>
      </c>
      <c r="E338" s="80">
        <v>401493</v>
      </c>
      <c r="F338" s="80">
        <f t="shared" si="20"/>
        <v>401.49299999999999</v>
      </c>
      <c r="G338" s="81">
        <f t="shared" si="21"/>
        <v>100</v>
      </c>
    </row>
    <row r="339" spans="1:7" x14ac:dyDescent="0.3">
      <c r="A339" s="68" t="s">
        <v>539</v>
      </c>
      <c r="B339" s="79" t="s">
        <v>540</v>
      </c>
      <c r="C339" s="80">
        <v>414295</v>
      </c>
      <c r="D339" s="80">
        <f t="shared" si="19"/>
        <v>414.29500000000002</v>
      </c>
      <c r="E339" s="80">
        <v>414295</v>
      </c>
      <c r="F339" s="80">
        <f t="shared" si="20"/>
        <v>414.29500000000002</v>
      </c>
      <c r="G339" s="81">
        <f t="shared" si="21"/>
        <v>100</v>
      </c>
    </row>
    <row r="340" spans="1:7" x14ac:dyDescent="0.3">
      <c r="A340" s="68" t="s">
        <v>481</v>
      </c>
      <c r="B340" s="79" t="s">
        <v>541</v>
      </c>
      <c r="C340" s="80">
        <v>4000</v>
      </c>
      <c r="D340" s="80">
        <f t="shared" si="19"/>
        <v>4</v>
      </c>
      <c r="E340" s="80">
        <v>4000</v>
      </c>
      <c r="F340" s="80">
        <f t="shared" si="20"/>
        <v>4</v>
      </c>
      <c r="G340" s="81">
        <f t="shared" si="21"/>
        <v>100</v>
      </c>
    </row>
    <row r="341" spans="1:7" ht="31.8" x14ac:dyDescent="0.3">
      <c r="A341" s="68" t="s">
        <v>504</v>
      </c>
      <c r="B341" s="79" t="s">
        <v>542</v>
      </c>
      <c r="C341" s="80">
        <v>26190744</v>
      </c>
      <c r="D341" s="80">
        <f t="shared" si="19"/>
        <v>26190.743999999999</v>
      </c>
      <c r="E341" s="80">
        <v>26190744</v>
      </c>
      <c r="F341" s="80">
        <f t="shared" si="20"/>
        <v>26190.743999999999</v>
      </c>
      <c r="G341" s="81">
        <f t="shared" si="21"/>
        <v>100</v>
      </c>
    </row>
    <row r="342" spans="1:7" x14ac:dyDescent="0.3">
      <c r="A342" s="68" t="s">
        <v>481</v>
      </c>
      <c r="B342" s="79" t="s">
        <v>543</v>
      </c>
      <c r="C342" s="80">
        <v>48000</v>
      </c>
      <c r="D342" s="80">
        <f t="shared" si="19"/>
        <v>48</v>
      </c>
      <c r="E342" s="80">
        <v>48000</v>
      </c>
      <c r="F342" s="80">
        <f t="shared" si="20"/>
        <v>48</v>
      </c>
      <c r="G342" s="81">
        <f t="shared" si="21"/>
        <v>100</v>
      </c>
    </row>
    <row r="343" spans="1:7" ht="21.6" x14ac:dyDescent="0.3">
      <c r="A343" s="68" t="s">
        <v>437</v>
      </c>
      <c r="B343" s="79" t="s">
        <v>544</v>
      </c>
      <c r="C343" s="80">
        <v>105631.5</v>
      </c>
      <c r="D343" s="80">
        <f t="shared" si="19"/>
        <v>105.6315</v>
      </c>
      <c r="E343" s="80">
        <v>105631.5</v>
      </c>
      <c r="F343" s="80">
        <f t="shared" si="20"/>
        <v>105.6315</v>
      </c>
      <c r="G343" s="81">
        <f t="shared" si="21"/>
        <v>100</v>
      </c>
    </row>
    <row r="344" spans="1:7" ht="31.8" x14ac:dyDescent="0.3">
      <c r="A344" s="68" t="s">
        <v>504</v>
      </c>
      <c r="B344" s="79" t="s">
        <v>545</v>
      </c>
      <c r="C344" s="80">
        <v>173875.38</v>
      </c>
      <c r="D344" s="80">
        <f t="shared" si="19"/>
        <v>173.87538000000001</v>
      </c>
      <c r="E344" s="80">
        <v>173875.38</v>
      </c>
      <c r="F344" s="80">
        <f t="shared" si="20"/>
        <v>173.87538000000001</v>
      </c>
      <c r="G344" s="81">
        <f t="shared" si="21"/>
        <v>100</v>
      </c>
    </row>
    <row r="345" spans="1:7" ht="31.8" x14ac:dyDescent="0.3">
      <c r="A345" s="68" t="s">
        <v>504</v>
      </c>
      <c r="B345" s="79" t="s">
        <v>546</v>
      </c>
      <c r="C345" s="80">
        <v>24980</v>
      </c>
      <c r="D345" s="80">
        <f t="shared" si="19"/>
        <v>24.98</v>
      </c>
      <c r="E345" s="80">
        <v>24980</v>
      </c>
      <c r="F345" s="80">
        <f t="shared" si="20"/>
        <v>24.98</v>
      </c>
      <c r="G345" s="81">
        <f t="shared" si="21"/>
        <v>100</v>
      </c>
    </row>
    <row r="346" spans="1:7" ht="21.6" x14ac:dyDescent="0.3">
      <c r="A346" s="68" t="s">
        <v>547</v>
      </c>
      <c r="B346" s="79" t="s">
        <v>548</v>
      </c>
      <c r="C346" s="80">
        <v>200000</v>
      </c>
      <c r="D346" s="80">
        <f t="shared" si="19"/>
        <v>200</v>
      </c>
      <c r="E346" s="80">
        <v>171500</v>
      </c>
      <c r="F346" s="80">
        <f t="shared" si="20"/>
        <v>171.5</v>
      </c>
      <c r="G346" s="81">
        <f t="shared" si="21"/>
        <v>85.75</v>
      </c>
    </row>
    <row r="347" spans="1:7" ht="31.8" x14ac:dyDescent="0.3">
      <c r="A347" s="68" t="s">
        <v>504</v>
      </c>
      <c r="B347" s="79" t="s">
        <v>549</v>
      </c>
      <c r="C347" s="80">
        <v>3078688</v>
      </c>
      <c r="D347" s="80">
        <f t="shared" si="19"/>
        <v>3078.6880000000001</v>
      </c>
      <c r="E347" s="80">
        <v>3063510.83</v>
      </c>
      <c r="F347" s="80">
        <f t="shared" si="20"/>
        <v>3063.5108300000002</v>
      </c>
      <c r="G347" s="81">
        <f t="shared" si="21"/>
        <v>99.507024745605918</v>
      </c>
    </row>
    <row r="348" spans="1:7" x14ac:dyDescent="0.3">
      <c r="A348" s="68" t="s">
        <v>376</v>
      </c>
      <c r="B348" s="79" t="s">
        <v>550</v>
      </c>
      <c r="C348" s="80">
        <v>650000</v>
      </c>
      <c r="D348" s="80">
        <f t="shared" si="19"/>
        <v>650</v>
      </c>
      <c r="E348" s="80">
        <v>650000</v>
      </c>
      <c r="F348" s="80">
        <f t="shared" si="20"/>
        <v>650</v>
      </c>
      <c r="G348" s="81">
        <f t="shared" si="21"/>
        <v>100</v>
      </c>
    </row>
    <row r="349" spans="1:7" ht="31.8" x14ac:dyDescent="0.3">
      <c r="A349" s="68" t="s">
        <v>504</v>
      </c>
      <c r="B349" s="79" t="s">
        <v>551</v>
      </c>
      <c r="C349" s="80">
        <v>287701</v>
      </c>
      <c r="D349" s="80">
        <f t="shared" si="19"/>
        <v>287.70100000000002</v>
      </c>
      <c r="E349" s="80">
        <v>287701</v>
      </c>
      <c r="F349" s="80">
        <f t="shared" si="20"/>
        <v>287.70100000000002</v>
      </c>
      <c r="G349" s="81">
        <f t="shared" si="21"/>
        <v>100</v>
      </c>
    </row>
    <row r="350" spans="1:7" x14ac:dyDescent="0.3">
      <c r="A350" s="68" t="s">
        <v>481</v>
      </c>
      <c r="B350" s="79" t="s">
        <v>552</v>
      </c>
      <c r="C350" s="80">
        <v>12299</v>
      </c>
      <c r="D350" s="80">
        <f t="shared" si="19"/>
        <v>12.298999999999999</v>
      </c>
      <c r="E350" s="80">
        <v>12299</v>
      </c>
      <c r="F350" s="80">
        <f t="shared" si="20"/>
        <v>12.298999999999999</v>
      </c>
      <c r="G350" s="81">
        <f t="shared" si="21"/>
        <v>100</v>
      </c>
    </row>
    <row r="351" spans="1:7" x14ac:dyDescent="0.3">
      <c r="A351" s="68" t="s">
        <v>368</v>
      </c>
      <c r="B351" s="79" t="s">
        <v>553</v>
      </c>
      <c r="C351" s="80">
        <v>3961575</v>
      </c>
      <c r="D351" s="80">
        <f t="shared" si="19"/>
        <v>3961.5749999999998</v>
      </c>
      <c r="E351" s="80">
        <v>3757903.25</v>
      </c>
      <c r="F351" s="80">
        <f t="shared" si="20"/>
        <v>3757.9032499999998</v>
      </c>
      <c r="G351" s="81">
        <f t="shared" si="21"/>
        <v>94.858818777885062</v>
      </c>
    </row>
    <row r="352" spans="1:7" ht="21.6" x14ac:dyDescent="0.3">
      <c r="A352" s="68" t="s">
        <v>370</v>
      </c>
      <c r="B352" s="79" t="s">
        <v>554</v>
      </c>
      <c r="C352" s="80">
        <v>17573</v>
      </c>
      <c r="D352" s="80">
        <f t="shared" si="19"/>
        <v>17.573</v>
      </c>
      <c r="E352" s="80">
        <v>17573</v>
      </c>
      <c r="F352" s="80">
        <f t="shared" si="20"/>
        <v>17.573</v>
      </c>
      <c r="G352" s="81">
        <f t="shared" si="21"/>
        <v>100</v>
      </c>
    </row>
    <row r="353" spans="1:7" ht="31.8" x14ac:dyDescent="0.3">
      <c r="A353" s="68" t="s">
        <v>372</v>
      </c>
      <c r="B353" s="79" t="s">
        <v>555</v>
      </c>
      <c r="C353" s="80">
        <v>1205073</v>
      </c>
      <c r="D353" s="80">
        <f t="shared" si="19"/>
        <v>1205.0730000000001</v>
      </c>
      <c r="E353" s="80">
        <v>1104757.78</v>
      </c>
      <c r="F353" s="80">
        <f t="shared" si="20"/>
        <v>1104.7577800000001</v>
      </c>
      <c r="G353" s="81">
        <f t="shared" si="21"/>
        <v>91.675589777548751</v>
      </c>
    </row>
    <row r="354" spans="1:7" x14ac:dyDescent="0.3">
      <c r="A354" s="68" t="s">
        <v>376</v>
      </c>
      <c r="B354" s="79" t="s">
        <v>556</v>
      </c>
      <c r="C354" s="80">
        <v>240125</v>
      </c>
      <c r="D354" s="80">
        <f t="shared" si="19"/>
        <v>240.125</v>
      </c>
      <c r="E354" s="80">
        <v>220825.4</v>
      </c>
      <c r="F354" s="80">
        <f t="shared" si="20"/>
        <v>220.8254</v>
      </c>
      <c r="G354" s="81">
        <f t="shared" si="21"/>
        <v>91.96268610098906</v>
      </c>
    </row>
    <row r="355" spans="1:7" x14ac:dyDescent="0.3">
      <c r="A355" s="68" t="s">
        <v>435</v>
      </c>
      <c r="B355" s="79" t="s">
        <v>557</v>
      </c>
      <c r="C355" s="80">
        <v>8121105.75</v>
      </c>
      <c r="D355" s="80">
        <f t="shared" si="19"/>
        <v>8121.1057499999997</v>
      </c>
      <c r="E355" s="80">
        <v>7854199.8499999996</v>
      </c>
      <c r="F355" s="80">
        <f t="shared" si="20"/>
        <v>7854.19985</v>
      </c>
      <c r="G355" s="81">
        <f t="shared" si="21"/>
        <v>96.713429079531437</v>
      </c>
    </row>
    <row r="356" spans="1:7" ht="21.6" x14ac:dyDescent="0.3">
      <c r="A356" s="68" t="s">
        <v>437</v>
      </c>
      <c r="B356" s="79" t="s">
        <v>558</v>
      </c>
      <c r="C356" s="80">
        <v>2000</v>
      </c>
      <c r="D356" s="80">
        <f t="shared" si="19"/>
        <v>2</v>
      </c>
      <c r="E356" s="80">
        <v>2000</v>
      </c>
      <c r="F356" s="80">
        <f t="shared" si="20"/>
        <v>2</v>
      </c>
      <c r="G356" s="81">
        <f t="shared" si="21"/>
        <v>100</v>
      </c>
    </row>
    <row r="357" spans="1:7" ht="21.6" x14ac:dyDescent="0.3">
      <c r="A357" s="68" t="s">
        <v>439</v>
      </c>
      <c r="B357" s="79" t="s">
        <v>559</v>
      </c>
      <c r="C357" s="80">
        <v>2451981.7400000002</v>
      </c>
      <c r="D357" s="80">
        <f t="shared" si="19"/>
        <v>2451.9817400000002</v>
      </c>
      <c r="E357" s="80">
        <v>2360200.2799999998</v>
      </c>
      <c r="F357" s="80">
        <f t="shared" si="20"/>
        <v>2360.20028</v>
      </c>
      <c r="G357" s="81">
        <f t="shared" si="21"/>
        <v>96.256845697390872</v>
      </c>
    </row>
    <row r="358" spans="1:7" x14ac:dyDescent="0.3">
      <c r="A358" s="68" t="s">
        <v>376</v>
      </c>
      <c r="B358" s="79" t="s">
        <v>560</v>
      </c>
      <c r="C358" s="80">
        <v>598814.1</v>
      </c>
      <c r="D358" s="80">
        <f t="shared" si="19"/>
        <v>598.81409999999994</v>
      </c>
      <c r="E358" s="80">
        <v>555575.78</v>
      </c>
      <c r="F358" s="80">
        <f t="shared" si="20"/>
        <v>555.57578000000001</v>
      </c>
      <c r="G358" s="81">
        <f t="shared" si="21"/>
        <v>92.779341702207759</v>
      </c>
    </row>
    <row r="359" spans="1:7" x14ac:dyDescent="0.3">
      <c r="A359" s="68" t="s">
        <v>388</v>
      </c>
      <c r="B359" s="79" t="s">
        <v>561</v>
      </c>
      <c r="C359" s="80">
        <v>1230</v>
      </c>
      <c r="D359" s="80">
        <f t="shared" si="19"/>
        <v>1.23</v>
      </c>
      <c r="E359" s="80">
        <v>1230</v>
      </c>
      <c r="F359" s="80">
        <f t="shared" si="20"/>
        <v>1.23</v>
      </c>
      <c r="G359" s="81">
        <f t="shared" si="21"/>
        <v>100</v>
      </c>
    </row>
    <row r="360" spans="1:7" x14ac:dyDescent="0.3">
      <c r="A360" s="68" t="s">
        <v>390</v>
      </c>
      <c r="B360" s="79" t="s">
        <v>562</v>
      </c>
      <c r="C360" s="80">
        <v>424.41</v>
      </c>
      <c r="D360" s="80">
        <f t="shared" si="19"/>
        <v>0.42441000000000001</v>
      </c>
      <c r="E360" s="80">
        <v>424.41</v>
      </c>
      <c r="F360" s="80">
        <f t="shared" si="20"/>
        <v>0.42441000000000001</v>
      </c>
      <c r="G360" s="81">
        <f t="shared" si="21"/>
        <v>100</v>
      </c>
    </row>
    <row r="361" spans="1:7" x14ac:dyDescent="0.3">
      <c r="A361" s="68" t="s">
        <v>376</v>
      </c>
      <c r="B361" s="79" t="s">
        <v>563</v>
      </c>
      <c r="C361" s="80">
        <v>19542</v>
      </c>
      <c r="D361" s="80">
        <f t="shared" si="19"/>
        <v>19.542000000000002</v>
      </c>
      <c r="E361" s="80">
        <v>19542</v>
      </c>
      <c r="F361" s="80">
        <f t="shared" si="20"/>
        <v>19.542000000000002</v>
      </c>
      <c r="G361" s="81">
        <f t="shared" si="21"/>
        <v>100</v>
      </c>
    </row>
    <row r="362" spans="1:7" x14ac:dyDescent="0.3">
      <c r="A362" s="68" t="s">
        <v>564</v>
      </c>
      <c r="B362" s="79" t="s">
        <v>565</v>
      </c>
      <c r="C362" s="80">
        <v>80458</v>
      </c>
      <c r="D362" s="80">
        <f t="shared" si="19"/>
        <v>80.457999999999998</v>
      </c>
      <c r="E362" s="80">
        <v>80458</v>
      </c>
      <c r="F362" s="80">
        <f t="shared" si="20"/>
        <v>80.457999999999998</v>
      </c>
      <c r="G362" s="81">
        <f t="shared" si="21"/>
        <v>100</v>
      </c>
    </row>
    <row r="363" spans="1:7" x14ac:dyDescent="0.3">
      <c r="A363" s="68" t="s">
        <v>564</v>
      </c>
      <c r="B363" s="79" t="s">
        <v>566</v>
      </c>
      <c r="C363" s="80">
        <v>86214</v>
      </c>
      <c r="D363" s="80">
        <f t="shared" si="19"/>
        <v>86.213999999999999</v>
      </c>
      <c r="E363" s="80">
        <v>86214</v>
      </c>
      <c r="F363" s="80">
        <f t="shared" si="20"/>
        <v>86.213999999999999</v>
      </c>
      <c r="G363" s="81">
        <f t="shared" si="21"/>
        <v>100</v>
      </c>
    </row>
    <row r="364" spans="1:7" x14ac:dyDescent="0.3">
      <c r="A364" s="68" t="s">
        <v>481</v>
      </c>
      <c r="B364" s="79" t="s">
        <v>567</v>
      </c>
      <c r="C364" s="80">
        <v>290000</v>
      </c>
      <c r="D364" s="80">
        <f t="shared" si="19"/>
        <v>290</v>
      </c>
      <c r="E364" s="80">
        <v>290000</v>
      </c>
      <c r="F364" s="80">
        <f t="shared" si="20"/>
        <v>290</v>
      </c>
      <c r="G364" s="81">
        <f t="shared" si="21"/>
        <v>100</v>
      </c>
    </row>
    <row r="365" spans="1:7" x14ac:dyDescent="0.3">
      <c r="A365" s="68" t="s">
        <v>481</v>
      </c>
      <c r="B365" s="79" t="s">
        <v>568</v>
      </c>
      <c r="C365" s="80">
        <v>54000</v>
      </c>
      <c r="D365" s="80">
        <f t="shared" si="19"/>
        <v>54</v>
      </c>
      <c r="E365" s="80">
        <v>54000</v>
      </c>
      <c r="F365" s="80">
        <f t="shared" si="20"/>
        <v>54</v>
      </c>
      <c r="G365" s="81">
        <f t="shared" si="21"/>
        <v>100</v>
      </c>
    </row>
    <row r="366" spans="1:7" x14ac:dyDescent="0.3">
      <c r="A366" s="68" t="s">
        <v>295</v>
      </c>
      <c r="B366" s="79" t="s">
        <v>569</v>
      </c>
      <c r="C366" s="80">
        <v>4941000</v>
      </c>
      <c r="D366" s="80">
        <f t="shared" si="19"/>
        <v>4941</v>
      </c>
      <c r="E366" s="80">
        <v>4941000</v>
      </c>
      <c r="F366" s="80">
        <f t="shared" si="20"/>
        <v>4941</v>
      </c>
      <c r="G366" s="81">
        <f t="shared" si="21"/>
        <v>100</v>
      </c>
    </row>
    <row r="367" spans="1:7" ht="31.8" x14ac:dyDescent="0.3">
      <c r="A367" s="68" t="s">
        <v>504</v>
      </c>
      <c r="B367" s="79" t="s">
        <v>570</v>
      </c>
      <c r="C367" s="80">
        <v>2204520.52</v>
      </c>
      <c r="D367" s="80">
        <f t="shared" si="19"/>
        <v>2204.52052</v>
      </c>
      <c r="E367" s="80">
        <v>2204520.52</v>
      </c>
      <c r="F367" s="80">
        <f t="shared" si="20"/>
        <v>2204.52052</v>
      </c>
      <c r="G367" s="81">
        <f t="shared" si="21"/>
        <v>100</v>
      </c>
    </row>
    <row r="368" spans="1:7" x14ac:dyDescent="0.3">
      <c r="A368" s="68" t="s">
        <v>481</v>
      </c>
      <c r="B368" s="79" t="s">
        <v>571</v>
      </c>
      <c r="C368" s="80">
        <v>506802.7</v>
      </c>
      <c r="D368" s="80">
        <f t="shared" si="19"/>
        <v>506.80270000000002</v>
      </c>
      <c r="E368" s="80">
        <v>506802.7</v>
      </c>
      <c r="F368" s="80">
        <f t="shared" si="20"/>
        <v>506.80270000000002</v>
      </c>
      <c r="G368" s="81">
        <f t="shared" si="21"/>
        <v>100</v>
      </c>
    </row>
    <row r="369" spans="1:7" ht="31.8" x14ac:dyDescent="0.3">
      <c r="A369" s="68" t="s">
        <v>504</v>
      </c>
      <c r="B369" s="79" t="s">
        <v>572</v>
      </c>
      <c r="C369" s="80">
        <v>12807748.1</v>
      </c>
      <c r="D369" s="80">
        <f t="shared" si="19"/>
        <v>12807.748099999999</v>
      </c>
      <c r="E369" s="80">
        <v>12807748.08</v>
      </c>
      <c r="F369" s="80">
        <f t="shared" si="20"/>
        <v>12807.748079999999</v>
      </c>
      <c r="G369" s="81">
        <f t="shared" si="21"/>
        <v>99.99999984384452</v>
      </c>
    </row>
    <row r="370" spans="1:7" x14ac:dyDescent="0.3">
      <c r="A370" s="68" t="s">
        <v>481</v>
      </c>
      <c r="B370" s="79" t="s">
        <v>573</v>
      </c>
      <c r="C370" s="80">
        <v>529417.6</v>
      </c>
      <c r="D370" s="80">
        <f t="shared" si="19"/>
        <v>529.41759999999999</v>
      </c>
      <c r="E370" s="80">
        <v>529417.6</v>
      </c>
      <c r="F370" s="80">
        <f t="shared" si="20"/>
        <v>529.41759999999999</v>
      </c>
      <c r="G370" s="81">
        <f t="shared" si="21"/>
        <v>100</v>
      </c>
    </row>
    <row r="371" spans="1:7" ht="31.8" x14ac:dyDescent="0.3">
      <c r="A371" s="68" t="s">
        <v>510</v>
      </c>
      <c r="B371" s="79" t="s">
        <v>574</v>
      </c>
      <c r="C371" s="80">
        <v>12398627.810000001</v>
      </c>
      <c r="D371" s="80">
        <f t="shared" si="19"/>
        <v>12398.62781</v>
      </c>
      <c r="E371" s="80">
        <v>12398627.810000001</v>
      </c>
      <c r="F371" s="80">
        <f t="shared" si="20"/>
        <v>12398.62781</v>
      </c>
      <c r="G371" s="81">
        <f t="shared" si="21"/>
        <v>100</v>
      </c>
    </row>
    <row r="372" spans="1:7" x14ac:dyDescent="0.3">
      <c r="A372" s="68" t="s">
        <v>481</v>
      </c>
      <c r="B372" s="79" t="s">
        <v>575</v>
      </c>
      <c r="C372" s="80">
        <v>1994903.19</v>
      </c>
      <c r="D372" s="80">
        <f t="shared" si="19"/>
        <v>1994.90319</v>
      </c>
      <c r="E372" s="80">
        <v>1994903.19</v>
      </c>
      <c r="F372" s="80">
        <f t="shared" si="20"/>
        <v>1994.90319</v>
      </c>
      <c r="G372" s="81">
        <f t="shared" si="21"/>
        <v>100</v>
      </c>
    </row>
    <row r="373" spans="1:7" x14ac:dyDescent="0.3">
      <c r="A373" s="68" t="s">
        <v>481</v>
      </c>
      <c r="B373" s="79" t="s">
        <v>576</v>
      </c>
      <c r="C373" s="80">
        <v>2016433.88</v>
      </c>
      <c r="D373" s="80">
        <f t="shared" si="19"/>
        <v>2016.4338799999998</v>
      </c>
      <c r="E373" s="80">
        <v>2016433.88</v>
      </c>
      <c r="F373" s="80">
        <f t="shared" si="20"/>
        <v>2016.4338799999998</v>
      </c>
      <c r="G373" s="81">
        <f t="shared" si="21"/>
        <v>100</v>
      </c>
    </row>
    <row r="374" spans="1:7" x14ac:dyDescent="0.3">
      <c r="A374" s="68" t="s">
        <v>481</v>
      </c>
      <c r="B374" s="79" t="s">
        <v>577</v>
      </c>
      <c r="C374" s="80">
        <v>3959595.96</v>
      </c>
      <c r="D374" s="80">
        <f t="shared" si="19"/>
        <v>3959.5959600000001</v>
      </c>
      <c r="E374" s="80">
        <v>3959595.96</v>
      </c>
      <c r="F374" s="80">
        <f t="shared" si="20"/>
        <v>3959.5959600000001</v>
      </c>
      <c r="G374" s="81">
        <f t="shared" si="21"/>
        <v>100</v>
      </c>
    </row>
    <row r="375" spans="1:7" x14ac:dyDescent="0.3">
      <c r="A375" s="68" t="s">
        <v>481</v>
      </c>
      <c r="B375" s="79" t="s">
        <v>578</v>
      </c>
      <c r="C375" s="80">
        <v>2499722.4500000002</v>
      </c>
      <c r="D375" s="80">
        <f t="shared" si="19"/>
        <v>2499.7224500000002</v>
      </c>
      <c r="E375" s="80">
        <v>2499722.4500000002</v>
      </c>
      <c r="F375" s="80">
        <f t="shared" si="20"/>
        <v>2499.7224500000002</v>
      </c>
      <c r="G375" s="81">
        <f t="shared" si="21"/>
        <v>100</v>
      </c>
    </row>
    <row r="376" spans="1:7" x14ac:dyDescent="0.3">
      <c r="A376" s="68" t="s">
        <v>481</v>
      </c>
      <c r="B376" s="79" t="s">
        <v>579</v>
      </c>
      <c r="C376" s="80">
        <v>20368.02</v>
      </c>
      <c r="D376" s="80">
        <f t="shared" si="19"/>
        <v>20.368020000000001</v>
      </c>
      <c r="E376" s="80">
        <v>20368.02</v>
      </c>
      <c r="F376" s="80">
        <f t="shared" si="20"/>
        <v>20.368020000000001</v>
      </c>
      <c r="G376" s="81">
        <f t="shared" si="21"/>
        <v>100</v>
      </c>
    </row>
    <row r="377" spans="1:7" x14ac:dyDescent="0.3">
      <c r="A377" s="68" t="s">
        <v>481</v>
      </c>
      <c r="B377" s="79" t="s">
        <v>580</v>
      </c>
      <c r="C377" s="80">
        <v>39995.919999999998</v>
      </c>
      <c r="D377" s="80">
        <f t="shared" si="19"/>
        <v>39.995919999999998</v>
      </c>
      <c r="E377" s="80">
        <v>39995.919999999998</v>
      </c>
      <c r="F377" s="80">
        <f t="shared" si="20"/>
        <v>39.995919999999998</v>
      </c>
      <c r="G377" s="81">
        <f t="shared" si="21"/>
        <v>100</v>
      </c>
    </row>
    <row r="378" spans="1:7" x14ac:dyDescent="0.3">
      <c r="A378" s="68" t="s">
        <v>481</v>
      </c>
      <c r="B378" s="79" t="s">
        <v>581</v>
      </c>
      <c r="C378" s="80">
        <v>826624</v>
      </c>
      <c r="D378" s="80">
        <f t="shared" si="19"/>
        <v>826.62400000000002</v>
      </c>
      <c r="E378" s="80">
        <v>826624</v>
      </c>
      <c r="F378" s="80">
        <f t="shared" si="20"/>
        <v>826.62400000000002</v>
      </c>
      <c r="G378" s="81">
        <f t="shared" si="21"/>
        <v>100</v>
      </c>
    </row>
    <row r="379" spans="1:7" x14ac:dyDescent="0.3">
      <c r="A379" s="68" t="s">
        <v>481</v>
      </c>
      <c r="B379" s="79" t="s">
        <v>582</v>
      </c>
      <c r="C379" s="80">
        <v>750000</v>
      </c>
      <c r="D379" s="80">
        <f t="shared" si="19"/>
        <v>750</v>
      </c>
      <c r="E379" s="80">
        <v>750000</v>
      </c>
      <c r="F379" s="80">
        <f t="shared" si="20"/>
        <v>750</v>
      </c>
      <c r="G379" s="81">
        <f t="shared" si="21"/>
        <v>100</v>
      </c>
    </row>
    <row r="380" spans="1:7" x14ac:dyDescent="0.3">
      <c r="A380" s="68" t="s">
        <v>481</v>
      </c>
      <c r="B380" s="79" t="s">
        <v>583</v>
      </c>
      <c r="C380" s="80">
        <v>102061.43</v>
      </c>
      <c r="D380" s="80">
        <f t="shared" si="19"/>
        <v>102.06142999999999</v>
      </c>
      <c r="E380" s="80">
        <v>102061.43</v>
      </c>
      <c r="F380" s="80">
        <f t="shared" si="20"/>
        <v>102.06142999999999</v>
      </c>
      <c r="G380" s="81">
        <f t="shared" si="21"/>
        <v>100</v>
      </c>
    </row>
    <row r="381" spans="1:7" x14ac:dyDescent="0.3">
      <c r="A381" s="68" t="s">
        <v>481</v>
      </c>
      <c r="B381" s="79" t="s">
        <v>584</v>
      </c>
      <c r="C381" s="80">
        <v>91500</v>
      </c>
      <c r="D381" s="80">
        <f t="shared" si="19"/>
        <v>91.5</v>
      </c>
      <c r="E381" s="80">
        <v>91500</v>
      </c>
      <c r="F381" s="80">
        <f t="shared" si="20"/>
        <v>91.5</v>
      </c>
      <c r="G381" s="81">
        <f t="shared" si="21"/>
        <v>100</v>
      </c>
    </row>
    <row r="382" spans="1:7" x14ac:dyDescent="0.3">
      <c r="A382" s="68" t="s">
        <v>481</v>
      </c>
      <c r="B382" s="79" t="s">
        <v>585</v>
      </c>
      <c r="C382" s="80">
        <v>1520067.7</v>
      </c>
      <c r="D382" s="80">
        <f t="shared" si="19"/>
        <v>1520.0677000000001</v>
      </c>
      <c r="E382" s="80">
        <v>1520067.7</v>
      </c>
      <c r="F382" s="80">
        <f t="shared" si="20"/>
        <v>1520.0677000000001</v>
      </c>
      <c r="G382" s="81">
        <f t="shared" si="21"/>
        <v>100</v>
      </c>
    </row>
    <row r="383" spans="1:7" x14ac:dyDescent="0.3">
      <c r="A383" s="68" t="s">
        <v>481</v>
      </c>
      <c r="B383" s="79" t="s">
        <v>586</v>
      </c>
      <c r="C383" s="80">
        <v>372289.22</v>
      </c>
      <c r="D383" s="80">
        <f t="shared" ref="D383:D408" si="22">C383/1000</f>
        <v>372.28922</v>
      </c>
      <c r="E383" s="80">
        <v>372289.22</v>
      </c>
      <c r="F383" s="80">
        <f t="shared" ref="F383:F407" si="23">E383/1000</f>
        <v>372.28922</v>
      </c>
      <c r="G383" s="81">
        <f t="shared" ref="G383:G407" si="24">F383/D383*100</f>
        <v>100</v>
      </c>
    </row>
    <row r="384" spans="1:7" x14ac:dyDescent="0.3">
      <c r="A384" s="68" t="s">
        <v>481</v>
      </c>
      <c r="B384" s="79" t="s">
        <v>587</v>
      </c>
      <c r="C384" s="80">
        <v>311000</v>
      </c>
      <c r="D384" s="80">
        <f t="shared" si="22"/>
        <v>311</v>
      </c>
      <c r="E384" s="80">
        <v>311000</v>
      </c>
      <c r="F384" s="80">
        <f t="shared" si="23"/>
        <v>311</v>
      </c>
      <c r="G384" s="81">
        <f t="shared" si="24"/>
        <v>100</v>
      </c>
    </row>
    <row r="385" spans="1:7" x14ac:dyDescent="0.3">
      <c r="A385" s="68" t="s">
        <v>481</v>
      </c>
      <c r="B385" s="79" t="s">
        <v>588</v>
      </c>
      <c r="C385" s="80">
        <v>218123</v>
      </c>
      <c r="D385" s="80">
        <f t="shared" si="22"/>
        <v>218.12299999999999</v>
      </c>
      <c r="E385" s="80">
        <v>218123</v>
      </c>
      <c r="F385" s="80">
        <f t="shared" si="23"/>
        <v>218.12299999999999</v>
      </c>
      <c r="G385" s="81">
        <f t="shared" si="24"/>
        <v>100</v>
      </c>
    </row>
    <row r="386" spans="1:7" x14ac:dyDescent="0.3">
      <c r="A386" s="68" t="s">
        <v>589</v>
      </c>
      <c r="B386" s="79" t="s">
        <v>590</v>
      </c>
      <c r="C386" s="80">
        <v>2951641</v>
      </c>
      <c r="D386" s="80">
        <f t="shared" si="22"/>
        <v>2951.6410000000001</v>
      </c>
      <c r="E386" s="80">
        <v>2951641</v>
      </c>
      <c r="F386" s="80">
        <f t="shared" si="23"/>
        <v>2951.6410000000001</v>
      </c>
      <c r="G386" s="81">
        <f t="shared" si="24"/>
        <v>100</v>
      </c>
    </row>
    <row r="387" spans="1:7" ht="21.6" x14ac:dyDescent="0.3">
      <c r="A387" s="68" t="s">
        <v>547</v>
      </c>
      <c r="B387" s="79" t="s">
        <v>591</v>
      </c>
      <c r="C387" s="80">
        <v>3895930.04</v>
      </c>
      <c r="D387" s="80">
        <f t="shared" si="22"/>
        <v>3895.9300400000002</v>
      </c>
      <c r="E387" s="80">
        <v>3895930.04</v>
      </c>
      <c r="F387" s="80">
        <f t="shared" si="23"/>
        <v>3895.9300400000002</v>
      </c>
      <c r="G387" s="81">
        <f t="shared" si="24"/>
        <v>100</v>
      </c>
    </row>
    <row r="388" spans="1:7" x14ac:dyDescent="0.3">
      <c r="A388" s="68" t="s">
        <v>592</v>
      </c>
      <c r="B388" s="79" t="s">
        <v>593</v>
      </c>
      <c r="C388" s="80">
        <v>126000</v>
      </c>
      <c r="D388" s="80">
        <f t="shared" si="22"/>
        <v>126</v>
      </c>
      <c r="E388" s="80" t="s">
        <v>16</v>
      </c>
      <c r="F388" s="80" t="s">
        <v>16</v>
      </c>
      <c r="G388" s="82" t="s">
        <v>16</v>
      </c>
    </row>
    <row r="389" spans="1:7" x14ac:dyDescent="0.3">
      <c r="A389" s="68" t="s">
        <v>592</v>
      </c>
      <c r="B389" s="79" t="s">
        <v>594</v>
      </c>
      <c r="C389" s="80">
        <v>2668050</v>
      </c>
      <c r="D389" s="80">
        <f t="shared" si="22"/>
        <v>2668.05</v>
      </c>
      <c r="E389" s="80">
        <v>2668050</v>
      </c>
      <c r="F389" s="80">
        <f t="shared" si="23"/>
        <v>2668.05</v>
      </c>
      <c r="G389" s="81">
        <f t="shared" si="24"/>
        <v>100</v>
      </c>
    </row>
    <row r="390" spans="1:7" x14ac:dyDescent="0.3">
      <c r="A390" s="68" t="s">
        <v>592</v>
      </c>
      <c r="B390" s="79" t="s">
        <v>595</v>
      </c>
      <c r="C390" s="80">
        <v>2792481.19</v>
      </c>
      <c r="D390" s="80">
        <f t="shared" si="22"/>
        <v>2792.48119</v>
      </c>
      <c r="E390" s="80">
        <v>2683296</v>
      </c>
      <c r="F390" s="80">
        <f t="shared" si="23"/>
        <v>2683.2959999999998</v>
      </c>
      <c r="G390" s="81">
        <f t="shared" si="24"/>
        <v>96.090029526752147</v>
      </c>
    </row>
    <row r="391" spans="1:7" x14ac:dyDescent="0.3">
      <c r="A391" s="68" t="s">
        <v>376</v>
      </c>
      <c r="B391" s="79" t="s">
        <v>596</v>
      </c>
      <c r="C391" s="80">
        <v>63408.38</v>
      </c>
      <c r="D391" s="80">
        <f t="shared" si="22"/>
        <v>63.408379999999994</v>
      </c>
      <c r="E391" s="80">
        <v>62163.26</v>
      </c>
      <c r="F391" s="80">
        <f t="shared" si="23"/>
        <v>62.163260000000001</v>
      </c>
      <c r="G391" s="81">
        <f t="shared" si="24"/>
        <v>98.036347877047177</v>
      </c>
    </row>
    <row r="392" spans="1:7" x14ac:dyDescent="0.3">
      <c r="A392" s="68" t="s">
        <v>597</v>
      </c>
      <c r="B392" s="79" t="s">
        <v>598</v>
      </c>
      <c r="C392" s="80">
        <v>6277438.5599999996</v>
      </c>
      <c r="D392" s="80">
        <f t="shared" si="22"/>
        <v>6277.4385599999996</v>
      </c>
      <c r="E392" s="80">
        <v>6203836.7400000002</v>
      </c>
      <c r="F392" s="80">
        <f t="shared" si="23"/>
        <v>6203.8367400000006</v>
      </c>
      <c r="G392" s="81">
        <f t="shared" si="24"/>
        <v>98.827518273631682</v>
      </c>
    </row>
    <row r="393" spans="1:7" ht="21.6" x14ac:dyDescent="0.3">
      <c r="A393" s="68" t="s">
        <v>547</v>
      </c>
      <c r="B393" s="79" t="s">
        <v>599</v>
      </c>
      <c r="C393" s="80">
        <v>18027930.539999999</v>
      </c>
      <c r="D393" s="80">
        <f t="shared" si="22"/>
        <v>18027.930539999998</v>
      </c>
      <c r="E393" s="80">
        <v>18009043.640000001</v>
      </c>
      <c r="F393" s="80">
        <f t="shared" si="23"/>
        <v>18009.04364</v>
      </c>
      <c r="G393" s="81">
        <f t="shared" si="24"/>
        <v>99.895235340750332</v>
      </c>
    </row>
    <row r="394" spans="1:7" ht="21.6" x14ac:dyDescent="0.3">
      <c r="A394" s="68" t="s">
        <v>600</v>
      </c>
      <c r="B394" s="79" t="s">
        <v>601</v>
      </c>
      <c r="C394" s="80">
        <v>6190687.3799999999</v>
      </c>
      <c r="D394" s="80">
        <f t="shared" si="22"/>
        <v>6190.6873800000003</v>
      </c>
      <c r="E394" s="80">
        <v>6188938.79</v>
      </c>
      <c r="F394" s="80">
        <f t="shared" si="23"/>
        <v>6188.9387900000002</v>
      </c>
      <c r="G394" s="81">
        <f t="shared" si="24"/>
        <v>99.971754509755257</v>
      </c>
    </row>
    <row r="395" spans="1:7" x14ac:dyDescent="0.3">
      <c r="A395" s="68" t="s">
        <v>602</v>
      </c>
      <c r="B395" s="79" t="s">
        <v>603</v>
      </c>
      <c r="C395" s="80">
        <v>2308685.9</v>
      </c>
      <c r="D395" s="80">
        <f t="shared" si="22"/>
        <v>2308.6858999999999</v>
      </c>
      <c r="E395" s="80">
        <v>2308356.4</v>
      </c>
      <c r="F395" s="80">
        <f t="shared" si="23"/>
        <v>2308.3564000000001</v>
      </c>
      <c r="G395" s="81">
        <f t="shared" si="24"/>
        <v>99.985727811652509</v>
      </c>
    </row>
    <row r="396" spans="1:7" x14ac:dyDescent="0.3">
      <c r="A396" s="68" t="s">
        <v>376</v>
      </c>
      <c r="B396" s="79" t="s">
        <v>604</v>
      </c>
      <c r="C396" s="80">
        <v>296000</v>
      </c>
      <c r="D396" s="80">
        <f t="shared" si="22"/>
        <v>296</v>
      </c>
      <c r="E396" s="80">
        <v>296000</v>
      </c>
      <c r="F396" s="80">
        <f t="shared" si="23"/>
        <v>296</v>
      </c>
      <c r="G396" s="81">
        <f t="shared" si="24"/>
        <v>100</v>
      </c>
    </row>
    <row r="397" spans="1:7" x14ac:dyDescent="0.3">
      <c r="A397" s="68" t="s">
        <v>481</v>
      </c>
      <c r="B397" s="79" t="s">
        <v>605</v>
      </c>
      <c r="C397" s="80">
        <v>3930414.41</v>
      </c>
      <c r="D397" s="80">
        <f t="shared" si="22"/>
        <v>3930.4144100000003</v>
      </c>
      <c r="E397" s="80">
        <v>3930414.41</v>
      </c>
      <c r="F397" s="80">
        <f t="shared" si="23"/>
        <v>3930.4144100000003</v>
      </c>
      <c r="G397" s="81">
        <f t="shared" si="24"/>
        <v>100</v>
      </c>
    </row>
    <row r="398" spans="1:7" x14ac:dyDescent="0.3">
      <c r="A398" s="68" t="s">
        <v>481</v>
      </c>
      <c r="B398" s="79" t="s">
        <v>606</v>
      </c>
      <c r="C398" s="80">
        <v>452746.67</v>
      </c>
      <c r="D398" s="80">
        <f t="shared" si="22"/>
        <v>452.74666999999999</v>
      </c>
      <c r="E398" s="80">
        <v>452746.67</v>
      </c>
      <c r="F398" s="80">
        <f t="shared" si="23"/>
        <v>452.74666999999999</v>
      </c>
      <c r="G398" s="81">
        <f t="shared" si="24"/>
        <v>100</v>
      </c>
    </row>
    <row r="399" spans="1:7" ht="31.8" x14ac:dyDescent="0.3">
      <c r="A399" s="68" t="s">
        <v>510</v>
      </c>
      <c r="B399" s="79" t="s">
        <v>607</v>
      </c>
      <c r="C399" s="80">
        <v>3732137.33</v>
      </c>
      <c r="D399" s="80">
        <f t="shared" si="22"/>
        <v>3732.13733</v>
      </c>
      <c r="E399" s="80">
        <v>3554690</v>
      </c>
      <c r="F399" s="80">
        <f t="shared" si="23"/>
        <v>3554.69</v>
      </c>
      <c r="G399" s="81">
        <f t="shared" si="24"/>
        <v>95.245423351021216</v>
      </c>
    </row>
    <row r="400" spans="1:7" x14ac:dyDescent="0.3">
      <c r="A400" s="68" t="s">
        <v>481</v>
      </c>
      <c r="B400" s="79" t="s">
        <v>608</v>
      </c>
      <c r="C400" s="80">
        <v>4733987.49</v>
      </c>
      <c r="D400" s="80">
        <f t="shared" si="22"/>
        <v>4733.9874900000004</v>
      </c>
      <c r="E400" s="80">
        <v>4733987.49</v>
      </c>
      <c r="F400" s="80">
        <f t="shared" si="23"/>
        <v>4733.9874900000004</v>
      </c>
      <c r="G400" s="81">
        <f t="shared" si="24"/>
        <v>100</v>
      </c>
    </row>
    <row r="401" spans="1:7" x14ac:dyDescent="0.3">
      <c r="A401" s="68" t="s">
        <v>481</v>
      </c>
      <c r="B401" s="79" t="s">
        <v>609</v>
      </c>
      <c r="C401" s="80">
        <v>4832432</v>
      </c>
      <c r="D401" s="80">
        <f t="shared" si="22"/>
        <v>4832.4319999999998</v>
      </c>
      <c r="E401" s="80">
        <v>4832432</v>
      </c>
      <c r="F401" s="80">
        <f t="shared" si="23"/>
        <v>4832.4319999999998</v>
      </c>
      <c r="G401" s="81">
        <f t="shared" si="24"/>
        <v>100</v>
      </c>
    </row>
    <row r="402" spans="1:7" x14ac:dyDescent="0.3">
      <c r="A402" s="68" t="s">
        <v>481</v>
      </c>
      <c r="B402" s="79" t="s">
        <v>610</v>
      </c>
      <c r="C402" s="80">
        <v>6372800.6299999999</v>
      </c>
      <c r="D402" s="80">
        <f t="shared" si="22"/>
        <v>6372.8006299999997</v>
      </c>
      <c r="E402" s="80">
        <v>6372800.6299999999</v>
      </c>
      <c r="F402" s="80">
        <f t="shared" si="23"/>
        <v>6372.8006299999997</v>
      </c>
      <c r="G402" s="81">
        <f t="shared" si="24"/>
        <v>100</v>
      </c>
    </row>
    <row r="403" spans="1:7" x14ac:dyDescent="0.3">
      <c r="A403" s="68" t="s">
        <v>481</v>
      </c>
      <c r="B403" s="79" t="s">
        <v>611</v>
      </c>
      <c r="C403" s="80">
        <v>48812.44</v>
      </c>
      <c r="D403" s="80">
        <f t="shared" si="22"/>
        <v>48.812440000000002</v>
      </c>
      <c r="E403" s="80">
        <v>48812.44</v>
      </c>
      <c r="F403" s="80">
        <f t="shared" si="23"/>
        <v>48.812440000000002</v>
      </c>
      <c r="G403" s="81">
        <f t="shared" si="24"/>
        <v>100</v>
      </c>
    </row>
    <row r="404" spans="1:7" x14ac:dyDescent="0.3">
      <c r="A404" s="68" t="s">
        <v>481</v>
      </c>
      <c r="B404" s="79" t="s">
        <v>612</v>
      </c>
      <c r="C404" s="80">
        <v>64371.72</v>
      </c>
      <c r="D404" s="80">
        <f t="shared" si="22"/>
        <v>64.371719999999996</v>
      </c>
      <c r="E404" s="80">
        <v>64371.72</v>
      </c>
      <c r="F404" s="80">
        <f t="shared" si="23"/>
        <v>64.371719999999996</v>
      </c>
      <c r="G404" s="81">
        <f t="shared" si="24"/>
        <v>100</v>
      </c>
    </row>
    <row r="405" spans="1:7" ht="31.8" x14ac:dyDescent="0.3">
      <c r="A405" s="68" t="s">
        <v>470</v>
      </c>
      <c r="B405" s="79" t="s">
        <v>613</v>
      </c>
      <c r="C405" s="80">
        <v>1350000</v>
      </c>
      <c r="D405" s="80">
        <f t="shared" si="22"/>
        <v>1350</v>
      </c>
      <c r="E405" s="80">
        <v>1350000</v>
      </c>
      <c r="F405" s="80">
        <f t="shared" si="23"/>
        <v>1350</v>
      </c>
      <c r="G405" s="81">
        <f t="shared" si="24"/>
        <v>100</v>
      </c>
    </row>
    <row r="406" spans="1:7" x14ac:dyDescent="0.3">
      <c r="A406" s="68" t="s">
        <v>614</v>
      </c>
      <c r="B406" s="79" t="s">
        <v>615</v>
      </c>
      <c r="C406" s="80">
        <v>7135300</v>
      </c>
      <c r="D406" s="80">
        <f t="shared" si="22"/>
        <v>7135.3</v>
      </c>
      <c r="E406" s="80">
        <v>7135300</v>
      </c>
      <c r="F406" s="80">
        <f t="shared" si="23"/>
        <v>7135.3</v>
      </c>
      <c r="G406" s="81">
        <f t="shared" si="24"/>
        <v>100</v>
      </c>
    </row>
    <row r="407" spans="1:7" x14ac:dyDescent="0.3">
      <c r="A407" s="68" t="s">
        <v>614</v>
      </c>
      <c r="B407" s="83" t="s">
        <v>616</v>
      </c>
      <c r="C407" s="84">
        <v>23752030</v>
      </c>
      <c r="D407" s="84">
        <f t="shared" si="22"/>
        <v>23752.03</v>
      </c>
      <c r="E407" s="84">
        <v>23752030</v>
      </c>
      <c r="F407" s="84">
        <f t="shared" si="23"/>
        <v>23752.03</v>
      </c>
      <c r="G407" s="85">
        <f t="shared" si="24"/>
        <v>100</v>
      </c>
    </row>
    <row r="408" spans="1:7" x14ac:dyDescent="0.3">
      <c r="A408" s="86" t="s">
        <v>617</v>
      </c>
      <c r="B408" s="87" t="s">
        <v>7</v>
      </c>
      <c r="C408" s="88">
        <v>-1267381.99</v>
      </c>
      <c r="D408" s="89">
        <f t="shared" si="22"/>
        <v>-1267.3819900000001</v>
      </c>
      <c r="E408" s="88">
        <v>66518447.310000002</v>
      </c>
      <c r="F408" s="89">
        <f>E408/1000-0.01</f>
        <v>66518.437310000008</v>
      </c>
      <c r="G408" s="90" t="s">
        <v>7</v>
      </c>
    </row>
    <row r="410" spans="1:7" x14ac:dyDescent="0.3">
      <c r="A410" s="94" t="s">
        <v>620</v>
      </c>
      <c r="B410" s="95"/>
      <c r="C410" s="95"/>
      <c r="D410" s="95"/>
      <c r="E410" s="95"/>
      <c r="F410" s="95"/>
      <c r="G410" s="95"/>
    </row>
    <row r="411" spans="1:7" x14ac:dyDescent="0.3">
      <c r="A411" s="99" t="s">
        <v>0</v>
      </c>
      <c r="B411" s="99" t="s">
        <v>336</v>
      </c>
      <c r="C411" s="99" t="s">
        <v>2</v>
      </c>
      <c r="D411" s="96" t="s">
        <v>2</v>
      </c>
      <c r="E411" s="99" t="s">
        <v>3</v>
      </c>
      <c r="F411" s="96" t="s">
        <v>3</v>
      </c>
      <c r="G411" s="96" t="s">
        <v>328</v>
      </c>
    </row>
    <row r="412" spans="1:7" x14ac:dyDescent="0.3">
      <c r="A412" s="100"/>
      <c r="B412" s="100"/>
      <c r="C412" s="100"/>
      <c r="D412" s="97"/>
      <c r="E412" s="100"/>
      <c r="F412" s="97"/>
      <c r="G412" s="97"/>
    </row>
    <row r="413" spans="1:7" x14ac:dyDescent="0.3">
      <c r="A413" s="100"/>
      <c r="B413" s="100"/>
      <c r="C413" s="100"/>
      <c r="D413" s="97"/>
      <c r="E413" s="100"/>
      <c r="F413" s="97"/>
      <c r="G413" s="97"/>
    </row>
    <row r="414" spans="1:7" hidden="1" x14ac:dyDescent="0.3">
      <c r="A414" s="100"/>
      <c r="B414" s="100"/>
      <c r="C414" s="100"/>
      <c r="D414" s="97"/>
      <c r="E414" s="100"/>
      <c r="F414" s="97"/>
      <c r="G414" s="97"/>
    </row>
    <row r="415" spans="1:7" hidden="1" x14ac:dyDescent="0.3">
      <c r="A415" s="100"/>
      <c r="B415" s="100"/>
      <c r="C415" s="100"/>
      <c r="D415" s="98"/>
      <c r="E415" s="100"/>
      <c r="F415" s="98"/>
      <c r="G415" s="98"/>
    </row>
    <row r="416" spans="1:7" ht="9.6" customHeight="1" x14ac:dyDescent="0.3">
      <c r="A416" s="51">
        <v>1</v>
      </c>
      <c r="B416" s="52">
        <v>2</v>
      </c>
      <c r="C416" s="53"/>
      <c r="D416" s="53" t="s">
        <v>332</v>
      </c>
      <c r="E416" s="53"/>
      <c r="F416" s="53" t="s">
        <v>4</v>
      </c>
      <c r="G416" s="53" t="s">
        <v>5</v>
      </c>
    </row>
    <row r="417" spans="1:7" x14ac:dyDescent="0.3">
      <c r="A417" s="54" t="s">
        <v>337</v>
      </c>
      <c r="B417" s="55" t="s">
        <v>7</v>
      </c>
      <c r="C417" s="36">
        <v>1267381.99</v>
      </c>
      <c r="D417" s="36">
        <f>C417/1000</f>
        <v>1267.3819900000001</v>
      </c>
      <c r="E417" s="36">
        <f>-66518447.31+3</f>
        <v>-66518444.310000002</v>
      </c>
      <c r="F417" s="36">
        <f>E417/1000</f>
        <v>-66518.444310000006</v>
      </c>
      <c r="G417" s="37">
        <f>F417/D417*100</f>
        <v>-5248.4921542872808</v>
      </c>
    </row>
    <row r="418" spans="1:7" x14ac:dyDescent="0.3">
      <c r="A418" s="56" t="s">
        <v>8</v>
      </c>
      <c r="B418" s="57"/>
      <c r="C418" s="58"/>
      <c r="D418" s="58"/>
      <c r="E418" s="58"/>
      <c r="F418" s="58"/>
      <c r="G418" s="59"/>
    </row>
    <row r="419" spans="1:7" x14ac:dyDescent="0.3">
      <c r="A419" s="60" t="s">
        <v>338</v>
      </c>
      <c r="B419" s="57" t="s">
        <v>7</v>
      </c>
      <c r="C419" s="61" t="s">
        <v>16</v>
      </c>
      <c r="D419" s="61" t="s">
        <v>16</v>
      </c>
      <c r="E419" s="61" t="s">
        <v>16</v>
      </c>
      <c r="F419" s="61" t="s">
        <v>16</v>
      </c>
      <c r="G419" s="62" t="s">
        <v>16</v>
      </c>
    </row>
    <row r="420" spans="1:7" x14ac:dyDescent="0.3">
      <c r="A420" s="63" t="s">
        <v>339</v>
      </c>
      <c r="B420" s="57"/>
      <c r="C420" s="58"/>
      <c r="D420" s="58"/>
      <c r="E420" s="58"/>
      <c r="F420" s="58"/>
      <c r="G420" s="59"/>
    </row>
    <row r="421" spans="1:7" x14ac:dyDescent="0.3">
      <c r="A421" s="64" t="s">
        <v>340</v>
      </c>
      <c r="B421" s="57" t="s">
        <v>7</v>
      </c>
      <c r="C421" s="61" t="s">
        <v>16</v>
      </c>
      <c r="D421" s="61" t="s">
        <v>16</v>
      </c>
      <c r="E421" s="61" t="s">
        <v>16</v>
      </c>
      <c r="F421" s="61" t="s">
        <v>16</v>
      </c>
      <c r="G421" s="62" t="s">
        <v>16</v>
      </c>
    </row>
    <row r="422" spans="1:7" x14ac:dyDescent="0.3">
      <c r="A422" s="65" t="s">
        <v>339</v>
      </c>
      <c r="B422" s="57"/>
      <c r="C422" s="58"/>
      <c r="D422" s="58"/>
      <c r="E422" s="58"/>
      <c r="F422" s="58"/>
      <c r="G422" s="59"/>
    </row>
    <row r="423" spans="1:7" x14ac:dyDescent="0.3">
      <c r="A423" s="66" t="s">
        <v>341</v>
      </c>
      <c r="B423" s="57"/>
      <c r="C423" s="61">
        <v>1267381.99</v>
      </c>
      <c r="D423" s="61">
        <f>C423/1000</f>
        <v>1267.3819900000001</v>
      </c>
      <c r="E423" s="61">
        <f>-66518447.31+3</f>
        <v>-66518444.310000002</v>
      </c>
      <c r="F423" s="61">
        <f>E423/1000</f>
        <v>-66518.444310000006</v>
      </c>
      <c r="G423" s="62">
        <f>F423/D423*100</f>
        <v>-5248.4921542872808</v>
      </c>
    </row>
    <row r="424" spans="1:7" x14ac:dyDescent="0.3">
      <c r="A424" s="67" t="s">
        <v>342</v>
      </c>
      <c r="B424" s="57" t="s">
        <v>343</v>
      </c>
      <c r="C424" s="61">
        <v>1267381.99</v>
      </c>
      <c r="D424" s="61">
        <f>C424/1000</f>
        <v>1267.3819900000001</v>
      </c>
      <c r="E424" s="61">
        <f>-66518447.31+3</f>
        <v>-66518444.310000002</v>
      </c>
      <c r="F424" s="61">
        <f>E424/1000</f>
        <v>-66518.444310000006</v>
      </c>
      <c r="G424" s="62">
        <f>F424/D424*100</f>
        <v>-5248.4921542872808</v>
      </c>
    </row>
    <row r="425" spans="1:7" x14ac:dyDescent="0.3">
      <c r="A425" s="64" t="s">
        <v>344</v>
      </c>
      <c r="B425" s="57"/>
      <c r="C425" s="61" t="s">
        <v>16</v>
      </c>
      <c r="D425" s="61" t="s">
        <v>16</v>
      </c>
      <c r="E425" s="61" t="s">
        <v>16</v>
      </c>
      <c r="F425" s="61" t="s">
        <v>16</v>
      </c>
      <c r="G425" s="62" t="s">
        <v>16</v>
      </c>
    </row>
    <row r="426" spans="1:7" x14ac:dyDescent="0.3">
      <c r="A426" s="68" t="s">
        <v>345</v>
      </c>
      <c r="B426" s="57" t="s">
        <v>346</v>
      </c>
      <c r="C426" s="61">
        <v>-1362361932.79</v>
      </c>
      <c r="D426" s="61">
        <f>C426/1000</f>
        <v>-1362361.93279</v>
      </c>
      <c r="E426" s="61">
        <v>-1402075842.0599999</v>
      </c>
      <c r="F426" s="61">
        <f>E426/1000</f>
        <v>-1402075.8420599999</v>
      </c>
      <c r="G426" s="69" t="s">
        <v>347</v>
      </c>
    </row>
    <row r="427" spans="1:7" x14ac:dyDescent="0.3">
      <c r="A427" s="68" t="s">
        <v>348</v>
      </c>
      <c r="B427" s="57" t="s">
        <v>349</v>
      </c>
      <c r="C427" s="61">
        <v>-1362361932.79</v>
      </c>
      <c r="D427" s="61">
        <f t="shared" ref="D427:D430" si="25">C427/1000</f>
        <v>-1362361.93279</v>
      </c>
      <c r="E427" s="61">
        <v>-1402075842.0599999</v>
      </c>
      <c r="F427" s="61">
        <f t="shared" ref="F427:F430" si="26">E427/1000</f>
        <v>-1402075.8420599999</v>
      </c>
      <c r="G427" s="69" t="s">
        <v>347</v>
      </c>
    </row>
    <row r="428" spans="1:7" x14ac:dyDescent="0.3">
      <c r="A428" s="68" t="s">
        <v>350</v>
      </c>
      <c r="B428" s="57" t="s">
        <v>351</v>
      </c>
      <c r="C428" s="61">
        <v>-1362361932.79</v>
      </c>
      <c r="D428" s="61">
        <f t="shared" si="25"/>
        <v>-1362361.93279</v>
      </c>
      <c r="E428" s="61">
        <v>-1402075842.0599999</v>
      </c>
      <c r="F428" s="61">
        <f t="shared" si="26"/>
        <v>-1402075.8420599999</v>
      </c>
      <c r="G428" s="69" t="s">
        <v>347</v>
      </c>
    </row>
    <row r="429" spans="1:7" x14ac:dyDescent="0.3">
      <c r="A429" s="68" t="s">
        <v>352</v>
      </c>
      <c r="B429" s="57" t="s">
        <v>353</v>
      </c>
      <c r="C429" s="61">
        <v>-1362361932.79</v>
      </c>
      <c r="D429" s="61">
        <f t="shared" si="25"/>
        <v>-1362361.93279</v>
      </c>
      <c r="E429" s="61">
        <v>-1402075842.0599999</v>
      </c>
      <c r="F429" s="61">
        <f t="shared" si="26"/>
        <v>-1402075.8420599999</v>
      </c>
      <c r="G429" s="69" t="s">
        <v>347</v>
      </c>
    </row>
    <row r="430" spans="1:7" ht="21.6" x14ac:dyDescent="0.3">
      <c r="A430" s="68" t="s">
        <v>354</v>
      </c>
      <c r="B430" s="57" t="s">
        <v>355</v>
      </c>
      <c r="C430" s="61">
        <v>-1362361932.79</v>
      </c>
      <c r="D430" s="61">
        <f t="shared" si="25"/>
        <v>-1362361.93279</v>
      </c>
      <c r="E430" s="61">
        <v>-1402075842.0599999</v>
      </c>
      <c r="F430" s="61">
        <f t="shared" si="26"/>
        <v>-1402075.8420599999</v>
      </c>
      <c r="G430" s="69" t="s">
        <v>347</v>
      </c>
    </row>
    <row r="431" spans="1:7" x14ac:dyDescent="0.3">
      <c r="A431" s="64" t="s">
        <v>356</v>
      </c>
      <c r="B431" s="57"/>
      <c r="C431" s="61" t="s">
        <v>16</v>
      </c>
      <c r="D431" s="61" t="s">
        <v>16</v>
      </c>
      <c r="E431" s="61" t="s">
        <v>16</v>
      </c>
      <c r="F431" s="61" t="s">
        <v>16</v>
      </c>
      <c r="G431" s="62" t="s">
        <v>16</v>
      </c>
    </row>
    <row r="432" spans="1:7" x14ac:dyDescent="0.3">
      <c r="A432" s="68" t="s">
        <v>357</v>
      </c>
      <c r="B432" s="70" t="s">
        <v>358</v>
      </c>
      <c r="C432" s="61">
        <v>1355452062.9000001</v>
      </c>
      <c r="D432" s="61">
        <f>C432/1000</f>
        <v>1355452.0629</v>
      </c>
      <c r="E432" s="61">
        <v>1335557394.75</v>
      </c>
      <c r="F432" s="61">
        <f>E432/1000</f>
        <v>1335557.39475</v>
      </c>
      <c r="G432" s="69" t="s">
        <v>347</v>
      </c>
    </row>
    <row r="433" spans="1:7" x14ac:dyDescent="0.3">
      <c r="A433" s="68" t="s">
        <v>359</v>
      </c>
      <c r="B433" s="70" t="s">
        <v>349</v>
      </c>
      <c r="C433" s="61">
        <v>1355452062.9000001</v>
      </c>
      <c r="D433" s="61">
        <f t="shared" ref="D433:D436" si="27">C433/1000</f>
        <v>1355452.0629</v>
      </c>
      <c r="E433" s="61">
        <v>1335557394.75</v>
      </c>
      <c r="F433" s="61">
        <f t="shared" ref="F433:F436" si="28">E433/1000</f>
        <v>1335557.39475</v>
      </c>
      <c r="G433" s="69" t="s">
        <v>347</v>
      </c>
    </row>
    <row r="434" spans="1:7" x14ac:dyDescent="0.3">
      <c r="A434" s="68" t="s">
        <v>360</v>
      </c>
      <c r="B434" s="70" t="s">
        <v>361</v>
      </c>
      <c r="C434" s="61">
        <v>1355452062.9000001</v>
      </c>
      <c r="D434" s="61">
        <f t="shared" si="27"/>
        <v>1355452.0629</v>
      </c>
      <c r="E434" s="61">
        <v>1335557394.75</v>
      </c>
      <c r="F434" s="61">
        <f t="shared" si="28"/>
        <v>1335557.39475</v>
      </c>
      <c r="G434" s="69" t="s">
        <v>347</v>
      </c>
    </row>
    <row r="435" spans="1:7" x14ac:dyDescent="0.3">
      <c r="A435" s="68" t="s">
        <v>362</v>
      </c>
      <c r="B435" s="70" t="s">
        <v>363</v>
      </c>
      <c r="C435" s="61">
        <v>1355452062.9000001</v>
      </c>
      <c r="D435" s="61">
        <f t="shared" si="27"/>
        <v>1355452.0629</v>
      </c>
      <c r="E435" s="61">
        <v>1335557394.75</v>
      </c>
      <c r="F435" s="61">
        <f t="shared" si="28"/>
        <v>1335557.39475</v>
      </c>
      <c r="G435" s="69" t="s">
        <v>347</v>
      </c>
    </row>
    <row r="436" spans="1:7" ht="21.6" x14ac:dyDescent="0.3">
      <c r="A436" s="68" t="s">
        <v>364</v>
      </c>
      <c r="B436" s="71" t="s">
        <v>365</v>
      </c>
      <c r="C436" s="72">
        <v>1355452062.9000001</v>
      </c>
      <c r="D436" s="72">
        <f t="shared" si="27"/>
        <v>1355452.0629</v>
      </c>
      <c r="E436" s="72">
        <v>1335557394.75</v>
      </c>
      <c r="F436" s="72">
        <f t="shared" si="28"/>
        <v>1335557.39475</v>
      </c>
      <c r="G436" s="73" t="s">
        <v>347</v>
      </c>
    </row>
  </sheetData>
  <mergeCells count="28">
    <mergeCell ref="A2:E2"/>
    <mergeCell ref="A11:A13"/>
    <mergeCell ref="B11:B13"/>
    <mergeCell ref="C11:C13"/>
    <mergeCell ref="E11:E13"/>
    <mergeCell ref="A10:G10"/>
    <mergeCell ref="G11:G13"/>
    <mergeCell ref="D11:D13"/>
    <mergeCell ref="F11:F13"/>
    <mergeCell ref="D5:G5"/>
    <mergeCell ref="A7:G7"/>
    <mergeCell ref="A8:G8"/>
    <mergeCell ref="D184:D186"/>
    <mergeCell ref="E184:E186"/>
    <mergeCell ref="F184:F186"/>
    <mergeCell ref="G184:G186"/>
    <mergeCell ref="A183:G183"/>
    <mergeCell ref="A184:A186"/>
    <mergeCell ref="B184:B186"/>
    <mergeCell ref="C184:C186"/>
    <mergeCell ref="A410:G410"/>
    <mergeCell ref="D411:D415"/>
    <mergeCell ref="F411:F415"/>
    <mergeCell ref="G411:G415"/>
    <mergeCell ref="A411:A415"/>
    <mergeCell ref="B411:B415"/>
    <mergeCell ref="C411:C415"/>
    <mergeCell ref="E411:E415"/>
  </mergeCells>
  <pageMargins left="0.59055118110236227" right="0.39370078740157483" top="0.39370078740157483" bottom="0.39370078740157483" header="0" footer="0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G&lt;/Code&gt;&#10;  &lt;DocLink&gt;70188&lt;/DocLink&gt;&#10;  &lt;DocName&gt;Отчет об исполнении бюджета (месячный)&lt;/DocName&gt;&#10;  &lt;VariantName&gt;SV_0503117M_2016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CB300C9-0DFE-4FEE-BFAA-C7C8466540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Цыбульская</dc:creator>
  <cp:lastModifiedBy>Светлана Цыбульская</cp:lastModifiedBy>
  <cp:lastPrinted>2023-03-15T03:03:51Z</cp:lastPrinted>
  <dcterms:created xsi:type="dcterms:W3CDTF">2023-03-13T05:12:14Z</dcterms:created>
  <dcterms:modified xsi:type="dcterms:W3CDTF">2023-03-15T03:06:57Z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20.2.0.34827 (.NET 4.0)</vt:lpwstr>
  </property>
  <property fmtid="{D5CDD505-2E9C-101B-9397-08002B2CF9AE}" pid="5" name="Версия базы">
    <vt:lpwstr>20.2.0.15639841</vt:lpwstr>
  </property>
  <property fmtid="{D5CDD505-2E9C-101B-9397-08002B2CF9AE}" pid="6" name="Тип сервера">
    <vt:lpwstr>MSSQL</vt:lpwstr>
  </property>
  <property fmtid="{D5CDD505-2E9C-101B-9397-08002B2CF9AE}" pid="7" name="Сервер">
    <vt:lpwstr>winsmart\mssql</vt:lpwstr>
  </property>
  <property fmtid="{D5CDD505-2E9C-101B-9397-08002B2CF9AE}" pid="8" name="База">
    <vt:lpwstr>svod_smart</vt:lpwstr>
  </property>
  <property fmtid="{D5CDD505-2E9C-101B-9397-08002B2CF9AE}" pid="9" name="Пользователь">
    <vt:lpwstr>cybulskaya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