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9440" windowHeight="5955" activeTab="1"/>
  </bookViews>
  <sheets>
    <sheet name="2-4 Расшифровка" sheetId="1" r:id="rId1"/>
    <sheet name="Лист1" sheetId="2" r:id="rId2"/>
  </sheets>
  <definedNames>
    <definedName name="_xlnm._FilterDatabase" localSheetId="0" hidden="1">'2-4 Расшифровка'!$A$13:$G$350</definedName>
    <definedName name="_xlnm.Print_Area" localSheetId="0">'2-4 Расшифровка'!$A$1:$C$492</definedName>
  </definedNames>
  <calcPr calcId="124519" refMode="R1C1"/>
</workbook>
</file>

<file path=xl/calcChain.xml><?xml version="1.0" encoding="utf-8"?>
<calcChain xmlns="http://schemas.openxmlformats.org/spreadsheetml/2006/main">
  <c r="C646" i="2"/>
  <c r="C639"/>
  <c r="C645"/>
  <c r="C643" s="1"/>
  <c r="C611"/>
  <c r="C575"/>
  <c r="C541"/>
  <c r="C507"/>
  <c r="C655" l="1"/>
  <c r="C621"/>
  <c r="C612"/>
  <c r="C609"/>
  <c r="C605"/>
  <c r="C585"/>
  <c r="C576"/>
  <c r="C573"/>
  <c r="C569"/>
  <c r="C508"/>
  <c r="C505"/>
  <c r="C501"/>
  <c r="C471"/>
  <c r="C486" s="1"/>
  <c r="C394"/>
  <c r="C398"/>
  <c r="C401"/>
  <c r="C410"/>
  <c r="C428"/>
  <c r="C435"/>
  <c r="C364"/>
  <c r="C382" s="1"/>
  <c r="C326"/>
  <c r="C330"/>
  <c r="C333"/>
  <c r="C342"/>
  <c r="C292"/>
  <c r="C296"/>
  <c r="C299"/>
  <c r="C308"/>
  <c r="C280"/>
  <c r="C244"/>
  <c r="C204"/>
  <c r="C195"/>
  <c r="C192"/>
  <c r="C188"/>
  <c r="C153"/>
  <c r="C157"/>
  <c r="C160"/>
  <c r="C169"/>
  <c r="C134"/>
  <c r="C125"/>
  <c r="C100"/>
  <c r="C91"/>
  <c r="C88"/>
  <c r="C84"/>
  <c r="C64"/>
  <c r="C55"/>
  <c r="C52"/>
  <c r="C48"/>
  <c r="C30"/>
  <c r="C21"/>
  <c r="C18"/>
  <c r="C14"/>
  <c r="C450" l="1"/>
  <c r="C627"/>
  <c r="C661"/>
  <c r="C591"/>
  <c r="C416"/>
  <c r="C523"/>
  <c r="C314"/>
  <c r="C140"/>
  <c r="C36"/>
  <c r="C106"/>
  <c r="C175"/>
  <c r="C348"/>
  <c r="C210"/>
  <c r="C70"/>
  <c r="C266" i="1" l="1"/>
  <c r="C281" s="1"/>
</calcChain>
</file>

<file path=xl/sharedStrings.xml><?xml version="1.0" encoding="utf-8"?>
<sst xmlns="http://schemas.openxmlformats.org/spreadsheetml/2006/main" count="1842" uniqueCount="64">
  <si>
    <t xml:space="preserve"> Адрес МКД</t>
  </si>
  <si>
    <t>Таблица</t>
  </si>
  <si>
    <t>№ п/п</t>
  </si>
  <si>
    <t xml:space="preserve">Составляющие статьи по видам работ за содержание жилого помещения
</t>
  </si>
  <si>
    <t>Стоимость на 1 кв.м общей площади (руб./мес.)</t>
  </si>
  <si>
    <t>фильтр</t>
  </si>
  <si>
    <t>Расшифровка</t>
  </si>
  <si>
    <t xml:space="preserve"> Работы, необходимые для надлежащего содержания несущих конструкций (фундаментов, стен, колонн и столбов, перекрытий, балок, ригелей, лестниц, несущих элементов крыш) и ненесущих конструкций (перегородок, внутренней отделки, полов) многоквартирного дома, всего</t>
  </si>
  <si>
    <t>в том числе:</t>
  </si>
  <si>
    <t>1.1.</t>
  </si>
  <si>
    <t>Техническое обслуживание конструктивных элементов зданий</t>
  </si>
  <si>
    <t>1.2.</t>
  </si>
  <si>
    <t>Текущий ремонт и обслуживание конструктивных элементов зданий</t>
  </si>
  <si>
    <t xml:space="preserve"> 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всего</t>
  </si>
  <si>
    <t>2.1.</t>
  </si>
  <si>
    <t>Техническое обслуживание инженерного оборудования</t>
  </si>
  <si>
    <t>Работы и услуги по содержанию иного общего имущества в многоквартирном доме, всего</t>
  </si>
  <si>
    <t>3.1.</t>
  </si>
  <si>
    <t>Содержание придомовой территории </t>
  </si>
  <si>
    <t>3.2.</t>
  </si>
  <si>
    <t>Санитарное содержание мест общего пользования в жилых домах </t>
  </si>
  <si>
    <t>3.3.</t>
  </si>
  <si>
    <t>Вывоз и захоронение твердых бытовых отходов</t>
  </si>
  <si>
    <t>Работы по устранению аварий на внутридомовых инженерных системах в многоквартирном доме</t>
  </si>
  <si>
    <t>3.4.</t>
  </si>
  <si>
    <t>Работы по  обеспечению пожарной безопасности</t>
  </si>
  <si>
    <t>3.5.</t>
  </si>
  <si>
    <t>Проведение дератизации и дезинсекции подвальных и чердачных помещений</t>
  </si>
  <si>
    <t>Работы и услуги по управлению многоквартирном доме</t>
  </si>
  <si>
    <t>Коммунальные ресурсы, потребляемые при использовании и содержании общего имущества в многоквартирном доме, всего</t>
  </si>
  <si>
    <t>5.1.</t>
  </si>
  <si>
    <t>холодная вода</t>
  </si>
  <si>
    <t>5.2.</t>
  </si>
  <si>
    <t>горячая вода</t>
  </si>
  <si>
    <t>5.3.</t>
  </si>
  <si>
    <t>электрическая энергия</t>
  </si>
  <si>
    <t>5.4.</t>
  </si>
  <si>
    <t>отведение сточных вод</t>
  </si>
  <si>
    <t>ИТОГО для данной категории дома</t>
  </si>
  <si>
    <t>Адрес МКД</t>
  </si>
  <si>
    <t>Приморский край Черниговский район, с. Черниговка  ул. Боровикова, 154</t>
  </si>
  <si>
    <t>Приморский край Черниговский райо, с. Черниговка, ул. Боровикова, 227</t>
  </si>
  <si>
    <t>Приморский край Черниговский район, с. Черниговка  ул. Боровикова, 191</t>
  </si>
  <si>
    <t>Приморский край Черниговский район, с. Черниговка,  ул. Боровикова, 228</t>
  </si>
  <si>
    <t>Приморский край Черниговский район, с. Черниговка,  ул. Боровикова, 229</t>
  </si>
  <si>
    <t>Приморский край Черниговский район, с. Черниговка, ул. Боровикова, 238</t>
  </si>
  <si>
    <t>Приморский край Черниговский район, с. Черниговка, ул. Боровикова, 239</t>
  </si>
  <si>
    <t>Приморский край Черниговский район, с. Черниговка, ул. Боровикова, 240</t>
  </si>
  <si>
    <t>Приморский край Черниговский район, с. Черниговка, ул. Боровикова, 190</t>
  </si>
  <si>
    <t>Приморский край Черниговский район   с. Черниговка, ул. Боровикова, 199</t>
  </si>
  <si>
    <t>Приморский край Черниговский район,  с. Черниговка,  ул. Боровикова, 1</t>
  </si>
  <si>
    <t>Приморский край Черниговский район,  с. Черниговка   ул. Боровикова, 3</t>
  </si>
  <si>
    <t>Приморский край Черниговский район, с. Черниговка, Боровикова 197</t>
  </si>
  <si>
    <t>Приморский край Черниговский район    с. Черниговка, ул. Боровикова, 200</t>
  </si>
  <si>
    <t>Приморский край Черниговский район, с. Черниговка, ул. Боровикова, 241</t>
  </si>
  <si>
    <t>Приморский край Черниговский район, с. Черниговка, ул. Боровикова, 242</t>
  </si>
  <si>
    <t xml:space="preserve">Приморский край, Черниговский район, п.г.т.Реттиховка, инв.84 </t>
  </si>
  <si>
    <t xml:space="preserve">Приморский край, Черниговский район, п.г.т.Реттиховка,  инв.164 </t>
  </si>
  <si>
    <t xml:space="preserve">Приморский край, Черниговский район, п.г.т.Реттиховка , ДОС 119 </t>
  </si>
  <si>
    <t>к Постановлению Администрации</t>
  </si>
  <si>
    <t>Черниговского района</t>
  </si>
  <si>
    <t>ИТОГО</t>
  </si>
  <si>
    <t>Приложение</t>
  </si>
  <si>
    <t xml:space="preserve">  от 19.10.2018  № 603-па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</si>
</sst>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0_р_._-;\-* #,##0.00_р_._-;_-* \-??_р_._-;_-@_-"/>
    <numFmt numFmtId="166" formatCode="0.0"/>
    <numFmt numFmtId="167" formatCode="_-* #,##0.00&quot;р.&quot;_-;\-* #,##0.00&quot;р.&quot;_-;_-* \-??&quot;р.&quot;_-;_-@_-"/>
    <numFmt numFmtId="168" formatCode="_(* #,##0.00_);_(* \(#,##0.00\);_(* &quot;-&quot;??_);_(@_)"/>
  </numFmts>
  <fonts count="60">
    <font>
      <sz val="11"/>
      <color indexed="8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1"/>
      <name val="Monotype Corsiva"/>
      <family val="4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u/>
      <sz val="11"/>
      <color indexed="12"/>
      <name val="Calibri"/>
      <family val="2"/>
      <charset val="1"/>
    </font>
    <font>
      <sz val="11"/>
      <color indexed="51"/>
      <name val="Calibri"/>
      <family val="2"/>
      <charset val="204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 Cyr"/>
      <charset val="134"/>
    </font>
    <font>
      <sz val="10"/>
      <name val="Arial"/>
    </font>
    <font>
      <sz val="13"/>
      <color theme="1"/>
      <name val="Times New Roman"/>
      <family val="1"/>
      <charset val="204"/>
    </font>
    <font>
      <sz val="11"/>
      <color rgb="FF000000"/>
      <name val="Calibri"/>
      <charset val="1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96">
    <xf numFmtId="0" fontId="0" fillId="0" borderId="0"/>
    <xf numFmtId="165" fontId="2" fillId="0" borderId="0" applyBorder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3" fillId="10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3" fillId="14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3" fillId="18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3" fillId="22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3" fillId="26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3" fillId="3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3" fillId="1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3" fillId="15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3" fillId="19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3" fillId="23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3" fillId="27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3" fillId="31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5" fillId="12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5" fillId="16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5" fillId="20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5" fillId="24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5" fillId="28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8">
      <alignment horizontal="center" vertical="center" wrapText="1"/>
    </xf>
    <xf numFmtId="0" fontId="16" fillId="0" borderId="8">
      <alignment horizontal="center" vertical="center" wrapText="1"/>
    </xf>
    <xf numFmtId="0" fontId="16" fillId="0" borderId="8">
      <alignment horizontal="center" vertical="center" wrapText="1"/>
    </xf>
    <xf numFmtId="0" fontId="16" fillId="0" borderId="8">
      <alignment horizontal="center" vertical="center" wrapText="1"/>
    </xf>
    <xf numFmtId="0" fontId="16" fillId="0" borderId="8">
      <alignment horizontal="center" vertical="center" wrapText="1"/>
    </xf>
    <xf numFmtId="0" fontId="16" fillId="0" borderId="8">
      <alignment horizontal="center" vertical="center" wrapText="1"/>
    </xf>
    <xf numFmtId="0" fontId="16" fillId="0" borderId="8">
      <alignment horizontal="center" vertical="center" wrapText="1"/>
    </xf>
    <xf numFmtId="0" fontId="16" fillId="0" borderId="8">
      <alignment horizontal="center" vertical="center" wrapText="1"/>
    </xf>
    <xf numFmtId="0" fontId="17" fillId="0" borderId="0"/>
    <xf numFmtId="0" fontId="12" fillId="0" borderId="0">
      <alignment vertical="top"/>
    </xf>
    <xf numFmtId="0" fontId="12" fillId="0" borderId="0"/>
    <xf numFmtId="0" fontId="12" fillId="0" borderId="0"/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165" fontId="19" fillId="0" borderId="0" applyBorder="0" applyProtection="0"/>
    <xf numFmtId="0" fontId="18" fillId="0" borderId="0"/>
    <xf numFmtId="165" fontId="19" fillId="0" borderId="0" applyBorder="0" applyProtection="0"/>
    <xf numFmtId="0" fontId="8" fillId="0" borderId="0"/>
    <xf numFmtId="0" fontId="18" fillId="0" borderId="0"/>
    <xf numFmtId="0" fontId="8" fillId="0" borderId="0"/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20" fillId="0" borderId="0">
      <alignment vertical="top"/>
    </xf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5" fillId="13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5" fillId="17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5" fillId="21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5" fillId="25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5" fillId="29" borderId="0" applyNumberFormat="0" applyBorder="0" applyAlignment="0" applyProtection="0"/>
    <xf numFmtId="0" fontId="21" fillId="39" borderId="11" applyNumberFormat="0" applyAlignment="0" applyProtection="0"/>
    <xf numFmtId="0" fontId="21" fillId="39" borderId="11" applyNumberFormat="0" applyAlignment="0" applyProtection="0"/>
    <xf numFmtId="0" fontId="21" fillId="39" borderId="11" applyNumberFormat="0" applyAlignment="0" applyProtection="0"/>
    <xf numFmtId="0" fontId="21" fillId="39" borderId="11" applyNumberFormat="0" applyAlignment="0" applyProtection="0"/>
    <xf numFmtId="0" fontId="21" fillId="39" borderId="11" applyNumberFormat="0" applyAlignment="0" applyProtection="0"/>
    <xf numFmtId="0" fontId="21" fillId="39" borderId="11" applyNumberFormat="0" applyAlignment="0" applyProtection="0"/>
    <xf numFmtId="0" fontId="21" fillId="39" borderId="11" applyNumberFormat="0" applyAlignment="0" applyProtection="0"/>
    <xf numFmtId="0" fontId="22" fillId="5" borderId="1" applyNumberFormat="0" applyAlignment="0" applyProtection="0"/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0">
      <alignment vertical="top"/>
    </xf>
    <xf numFmtId="0" fontId="23" fillId="52" borderId="12" applyNumberFormat="0" applyAlignment="0" applyProtection="0"/>
    <xf numFmtId="0" fontId="23" fillId="52" borderId="12" applyNumberFormat="0" applyAlignment="0" applyProtection="0"/>
    <xf numFmtId="0" fontId="23" fillId="52" borderId="12" applyNumberFormat="0" applyAlignment="0" applyProtection="0"/>
    <xf numFmtId="0" fontId="23" fillId="52" borderId="12" applyNumberFormat="0" applyAlignment="0" applyProtection="0"/>
    <xf numFmtId="0" fontId="24" fillId="6" borderId="2" applyNumberFormat="0" applyAlignment="0" applyProtection="0"/>
    <xf numFmtId="0" fontId="25" fillId="52" borderId="11" applyNumberFormat="0" applyAlignment="0" applyProtection="0"/>
    <xf numFmtId="0" fontId="25" fillId="52" borderId="11" applyNumberFormat="0" applyAlignment="0" applyProtection="0"/>
    <xf numFmtId="0" fontId="25" fillId="52" borderId="11" applyNumberFormat="0" applyAlignment="0" applyProtection="0"/>
    <xf numFmtId="0" fontId="25" fillId="52" borderId="11" applyNumberFormat="0" applyAlignment="0" applyProtection="0"/>
    <xf numFmtId="0" fontId="25" fillId="52" borderId="11" applyNumberFormat="0" applyAlignment="0" applyProtection="0"/>
    <xf numFmtId="0" fontId="25" fillId="52" borderId="11" applyNumberFormat="0" applyAlignment="0" applyProtection="0"/>
    <xf numFmtId="0" fontId="25" fillId="52" borderId="11" applyNumberFormat="0" applyAlignment="0" applyProtection="0"/>
    <xf numFmtId="0" fontId="26" fillId="6" borderId="1" applyNumberFormat="0" applyAlignment="0" applyProtection="0"/>
    <xf numFmtId="0" fontId="27" fillId="0" borderId="0" applyBorder="0" applyProtection="0"/>
    <xf numFmtId="44" fontId="1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67" fontId="18" fillId="0" borderId="0" applyBorder="0" applyProtection="0"/>
    <xf numFmtId="167" fontId="18" fillId="0" borderId="0" applyBorder="0" applyProtection="0"/>
    <xf numFmtId="167" fontId="19" fillId="0" borderId="0" applyBorder="0" applyProtection="0"/>
    <xf numFmtId="44" fontId="13" fillId="0" borderId="0" applyFont="0" applyFill="0" applyBorder="0" applyAlignment="0" applyProtection="0"/>
    <xf numFmtId="167" fontId="18" fillId="0" borderId="0" applyBorder="0" applyProtection="0"/>
    <xf numFmtId="44" fontId="1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19" fillId="0" borderId="0" applyBorder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6" applyNumberFormat="0" applyFill="0" applyAlignment="0" applyProtection="0"/>
    <xf numFmtId="0" fontId="17" fillId="0" borderId="0">
      <alignment horizontal="right" vertical="top" wrapText="1"/>
    </xf>
    <xf numFmtId="0" fontId="17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34" fillId="53" borderId="17" applyNumberFormat="0" applyAlignment="0" applyProtection="0"/>
    <xf numFmtId="0" fontId="34" fillId="53" borderId="17" applyNumberFormat="0" applyAlignment="0" applyProtection="0"/>
    <xf numFmtId="0" fontId="35" fillId="7" borderId="4" applyNumberFormat="0" applyAlignment="0" applyProtection="0"/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20" fillId="0" borderId="0">
      <alignment vertical="top"/>
    </xf>
    <xf numFmtId="0" fontId="20" fillId="0" borderId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8" fillId="4" borderId="0" applyNumberFormat="0" applyBorder="0" applyAlignment="0" applyProtection="0"/>
    <xf numFmtId="0" fontId="20" fillId="0" borderId="0"/>
    <xf numFmtId="0" fontId="39" fillId="0" borderId="0"/>
    <xf numFmtId="0" fontId="13" fillId="0" borderId="0"/>
    <xf numFmtId="0" fontId="13" fillId="0" borderId="0"/>
    <xf numFmtId="0" fontId="40" fillId="0" borderId="0"/>
    <xf numFmtId="0" fontId="40" fillId="0" borderId="0"/>
    <xf numFmtId="0" fontId="13" fillId="0" borderId="0"/>
    <xf numFmtId="0" fontId="39" fillId="0" borderId="0"/>
    <xf numFmtId="0" fontId="41" fillId="0" borderId="0"/>
    <xf numFmtId="0" fontId="20" fillId="0" borderId="0"/>
    <xf numFmtId="0" fontId="39" fillId="0" borderId="0"/>
    <xf numFmtId="0" fontId="20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40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39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39" fillId="0" borderId="0"/>
    <xf numFmtId="0" fontId="13" fillId="0" borderId="0"/>
    <xf numFmtId="0" fontId="13" fillId="0" borderId="0"/>
    <xf numFmtId="0" fontId="19" fillId="0" borderId="0"/>
    <xf numFmtId="0" fontId="18" fillId="0" borderId="0"/>
    <xf numFmtId="0" fontId="1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39" fillId="0" borderId="0"/>
    <xf numFmtId="0" fontId="13" fillId="0" borderId="0"/>
    <xf numFmtId="0" fontId="13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13" fillId="0" borderId="0"/>
    <xf numFmtId="0" fontId="39" fillId="0" borderId="0"/>
    <xf numFmtId="0" fontId="2" fillId="0" borderId="0"/>
    <xf numFmtId="0" fontId="13" fillId="0" borderId="0"/>
    <xf numFmtId="0" fontId="8" fillId="0" borderId="0"/>
    <xf numFmtId="0" fontId="39" fillId="0" borderId="0"/>
    <xf numFmtId="0" fontId="13" fillId="0" borderId="0"/>
    <xf numFmtId="0" fontId="8" fillId="0" borderId="0"/>
    <xf numFmtId="0" fontId="42" fillId="0" borderId="0" applyNumberFormat="0" applyFont="0" applyFill="0" applyBorder="0" applyAlignment="0" applyProtection="0">
      <alignment vertical="top"/>
    </xf>
    <xf numFmtId="0" fontId="20" fillId="0" borderId="0"/>
    <xf numFmtId="0" fontId="13" fillId="0" borderId="0"/>
    <xf numFmtId="0" fontId="13" fillId="0" borderId="0"/>
    <xf numFmtId="0" fontId="8" fillId="0" borderId="0" applyNumberFormat="0" applyFont="0" applyFill="0" applyBorder="0" applyAlignment="0" applyProtection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 applyNumberFormat="0" applyFont="0" applyFill="0" applyBorder="0" applyAlignment="0" applyProtection="0">
      <alignment vertical="top"/>
    </xf>
    <xf numFmtId="0" fontId="39" fillId="0" borderId="0"/>
    <xf numFmtId="0" fontId="8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39" fillId="0" borderId="0"/>
    <xf numFmtId="0" fontId="13" fillId="0" borderId="0"/>
    <xf numFmtId="0" fontId="41" fillId="0" borderId="0"/>
    <xf numFmtId="0" fontId="20" fillId="0" borderId="0"/>
    <xf numFmtId="0" fontId="12" fillId="0" borderId="0"/>
    <xf numFmtId="0" fontId="12" fillId="0" borderId="0"/>
    <xf numFmtId="0" fontId="13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13" fillId="0" borderId="0"/>
    <xf numFmtId="0" fontId="39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13" fillId="0" borderId="0"/>
    <xf numFmtId="0" fontId="8" fillId="0" borderId="0" applyNumberFormat="0" applyFont="0" applyFill="0" applyBorder="0" applyAlignment="0" applyProtection="0">
      <alignment vertical="top"/>
    </xf>
    <xf numFmtId="0" fontId="13" fillId="0" borderId="0"/>
    <xf numFmtId="0" fontId="13" fillId="0" borderId="0"/>
    <xf numFmtId="0" fontId="8" fillId="0" borderId="0" applyNumberFormat="0" applyFont="0" applyFill="0" applyBorder="0" applyAlignment="0" applyProtection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39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9" fillId="0" borderId="0"/>
    <xf numFmtId="0" fontId="39" fillId="0" borderId="0"/>
    <xf numFmtId="0" fontId="13" fillId="0" borderId="0"/>
    <xf numFmtId="0" fontId="8" fillId="0" borderId="0"/>
    <xf numFmtId="0" fontId="1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18" fillId="0" borderId="0"/>
    <xf numFmtId="0" fontId="1" fillId="0" borderId="0"/>
    <xf numFmtId="0" fontId="18" fillId="0" borderId="0"/>
    <xf numFmtId="0" fontId="44" fillId="0" borderId="0"/>
    <xf numFmtId="0" fontId="18" fillId="0" borderId="0"/>
    <xf numFmtId="0" fontId="44" fillId="0" borderId="0"/>
    <xf numFmtId="0" fontId="18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2" fillId="0" borderId="0"/>
    <xf numFmtId="0" fontId="39" fillId="0" borderId="0"/>
    <xf numFmtId="0" fontId="45" fillId="0" borderId="0"/>
    <xf numFmtId="0" fontId="8" fillId="0" borderId="0"/>
    <xf numFmtId="0" fontId="8" fillId="0" borderId="0"/>
    <xf numFmtId="0" fontId="46" fillId="0" borderId="0"/>
    <xf numFmtId="0" fontId="45" fillId="0" borderId="0"/>
    <xf numFmtId="0" fontId="46" fillId="0" borderId="0"/>
    <xf numFmtId="0" fontId="18" fillId="0" borderId="0"/>
    <xf numFmtId="0" fontId="45" fillId="0" borderId="0"/>
    <xf numFmtId="0" fontId="39" fillId="0" borderId="0"/>
    <xf numFmtId="0" fontId="45" fillId="0" borderId="0"/>
    <xf numFmtId="0" fontId="39" fillId="0" borderId="0"/>
    <xf numFmtId="0" fontId="45" fillId="0" borderId="0"/>
    <xf numFmtId="0" fontId="20" fillId="0" borderId="0"/>
    <xf numFmtId="0" fontId="41" fillId="0" borderId="0"/>
    <xf numFmtId="0" fontId="1" fillId="0" borderId="0"/>
    <xf numFmtId="0" fontId="20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2" fillId="0" borderId="0"/>
    <xf numFmtId="0" fontId="8" fillId="0" borderId="0"/>
    <xf numFmtId="0" fontId="2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47" fillId="0" borderId="0"/>
    <xf numFmtId="0" fontId="47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9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13" fillId="0" borderId="0"/>
    <xf numFmtId="0" fontId="39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39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7" fillId="0" borderId="0"/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3" borderId="0" applyNumberFormat="0" applyBorder="0" applyAlignment="0" applyProtection="0"/>
    <xf numFmtId="0" fontId="18" fillId="0" borderId="0"/>
    <xf numFmtId="0" fontId="18" fillId="0" borderId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2" fillId="55" borderId="18" applyNumberFormat="0" applyFont="0" applyAlignment="0" applyProtection="0"/>
    <xf numFmtId="0" fontId="13" fillId="8" borderId="5" applyNumberFormat="0" applyFont="0" applyAlignment="0" applyProtection="0"/>
    <xf numFmtId="9" fontId="3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9" fillId="0" borderId="0" applyBorder="0" applyProtection="0"/>
    <xf numFmtId="9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8" fillId="0" borderId="0" applyBorder="0" applyProtection="0"/>
    <xf numFmtId="9" fontId="39" fillId="0" borderId="0" applyFont="0" applyFill="0" applyBorder="0" applyAlignment="0" applyProtection="0"/>
    <xf numFmtId="9" fontId="18" fillId="0" borderId="0" applyBorder="0" applyProtection="0"/>
    <xf numFmtId="9" fontId="39" fillId="0" borderId="0" applyFont="0" applyFill="0" applyBorder="0" applyAlignment="0" applyProtection="0"/>
    <xf numFmtId="9" fontId="18" fillId="0" borderId="0" applyBorder="0" applyProtection="0"/>
    <xf numFmtId="9" fontId="18" fillId="0" borderId="0" applyBorder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9" fillId="0" borderId="0" applyBorder="0" applyProtection="0"/>
    <xf numFmtId="9" fontId="8" fillId="0" borderId="0" applyFill="0" applyBorder="0" applyAlignment="0" applyProtection="0"/>
    <xf numFmtId="9" fontId="18" fillId="0" borderId="0" applyBorder="0" applyProtection="0"/>
    <xf numFmtId="9" fontId="8" fillId="0" borderId="0" applyFill="0" applyBorder="0" applyAlignment="0" applyProtection="0"/>
    <xf numFmtId="9" fontId="18" fillId="0" borderId="0" applyBorder="0" applyProtection="0"/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17" fillId="0" borderId="8">
      <alignment horizontal="center" wrapText="1"/>
    </xf>
    <xf numFmtId="0" fontId="20" fillId="0" borderId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4" fillId="0" borderId="3" applyNumberFormat="0" applyFill="0" applyAlignment="0" applyProtection="0"/>
    <xf numFmtId="0" fontId="18" fillId="0" borderId="0">
      <alignment vertical="top"/>
    </xf>
    <xf numFmtId="0" fontId="18" fillId="0" borderId="0">
      <alignment vertical="top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7" fillId="0" borderId="0">
      <alignment horizontal="center"/>
    </xf>
    <xf numFmtId="43" fontId="39" fillId="0" borderId="0" applyFont="0" applyFill="0" applyBorder="0" applyAlignment="0" applyProtection="0"/>
    <xf numFmtId="164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" fillId="0" borderId="0" applyBorder="0" applyProtection="0"/>
    <xf numFmtId="43" fontId="13" fillId="0" borderId="0" applyFont="0" applyFill="0" applyBorder="0" applyAlignment="0" applyProtection="0"/>
    <xf numFmtId="165" fontId="2" fillId="0" borderId="0" applyBorder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" fillId="0" borderId="0" applyBorder="0" applyProtection="0"/>
    <xf numFmtId="165" fontId="2" fillId="0" borderId="0" applyBorder="0" applyProtection="0"/>
    <xf numFmtId="165" fontId="2" fillId="0" borderId="0" applyBorder="0" applyProtection="0"/>
    <xf numFmtId="165" fontId="2" fillId="0" borderId="0" applyBorder="0" applyProtection="0"/>
    <xf numFmtId="0" fontId="17" fillId="0" borderId="0">
      <alignment horizontal="left" vertical="top"/>
    </xf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8" fillId="2" borderId="0" applyNumberFormat="0" applyBorder="0" applyAlignment="0" applyProtection="0"/>
    <xf numFmtId="0" fontId="17" fillId="0" borderId="0"/>
  </cellStyleXfs>
  <cellXfs count="68">
    <xf numFmtId="0" fontId="0" fillId="0" borderId="0" xfId="0"/>
    <xf numFmtId="0" fontId="0" fillId="33" borderId="0" xfId="0" applyFont="1" applyFill="1"/>
    <xf numFmtId="0" fontId="3" fillId="33" borderId="0" xfId="0" applyFont="1" applyFill="1" applyBorder="1" applyAlignment="1">
      <alignment vertical="center" wrapText="1"/>
    </xf>
    <xf numFmtId="0" fontId="3" fillId="33" borderId="0" xfId="0" applyFont="1" applyFill="1" applyBorder="1" applyAlignment="1">
      <alignment horizontal="center" vertical="center"/>
    </xf>
    <xf numFmtId="0" fontId="4" fillId="33" borderId="0" xfId="0" applyFont="1" applyFill="1"/>
    <xf numFmtId="0" fontId="5" fillId="33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right"/>
    </xf>
    <xf numFmtId="0" fontId="6" fillId="33" borderId="0" xfId="0" applyFont="1" applyFill="1" applyAlignment="1"/>
    <xf numFmtId="0" fontId="5" fillId="33" borderId="7" xfId="0" applyNumberFormat="1" applyFont="1" applyFill="1" applyBorder="1" applyAlignment="1">
      <alignment horizontal="center" vertical="center" wrapText="1" shrinkToFit="1"/>
    </xf>
    <xf numFmtId="0" fontId="0" fillId="33" borderId="0" xfId="0" applyFont="1" applyFill="1" applyBorder="1" applyAlignment="1">
      <alignment horizontal="center" vertical="top"/>
    </xf>
    <xf numFmtId="0" fontId="4" fillId="33" borderId="0" xfId="0" applyFont="1" applyFill="1" applyBorder="1"/>
    <xf numFmtId="0" fontId="7" fillId="33" borderId="0" xfId="1" applyNumberFormat="1" applyFont="1" applyFill="1" applyBorder="1" applyAlignment="1" applyProtection="1">
      <alignment horizontal="center" vertical="center" wrapText="1"/>
    </xf>
    <xf numFmtId="0" fontId="7" fillId="33" borderId="0" xfId="2" applyNumberFormat="1" applyFont="1" applyFill="1" applyBorder="1" applyAlignment="1">
      <alignment horizontal="left" vertical="center" wrapText="1"/>
    </xf>
    <xf numFmtId="0" fontId="3" fillId="33" borderId="8" xfId="0" applyFont="1" applyFill="1" applyBorder="1" applyAlignment="1">
      <alignment horizontal="center" vertical="center" wrapText="1"/>
    </xf>
    <xf numFmtId="0" fontId="5" fillId="33" borderId="8" xfId="0" applyFont="1" applyFill="1" applyBorder="1" applyAlignment="1">
      <alignment horizontal="left" textRotation="90" wrapText="1"/>
    </xf>
    <xf numFmtId="0" fontId="5" fillId="33" borderId="8" xfId="0" applyFont="1" applyFill="1" applyBorder="1" applyAlignment="1">
      <alignment horizontal="center" vertical="center" wrapText="1"/>
    </xf>
    <xf numFmtId="0" fontId="9" fillId="33" borderId="8" xfId="0" applyFont="1" applyFill="1" applyBorder="1" applyAlignment="1">
      <alignment horizontal="center" vertical="center" wrapText="1"/>
    </xf>
    <xf numFmtId="4" fontId="9" fillId="33" borderId="8" xfId="0" applyNumberFormat="1" applyFont="1" applyFill="1" applyBorder="1" applyAlignment="1">
      <alignment horizontal="right" vertical="center"/>
    </xf>
    <xf numFmtId="4" fontId="10" fillId="33" borderId="8" xfId="0" applyNumberFormat="1" applyFont="1" applyFill="1" applyBorder="1" applyAlignment="1">
      <alignment horizontal="right" vertical="center"/>
    </xf>
    <xf numFmtId="4" fontId="10" fillId="33" borderId="8" xfId="0" applyNumberFormat="1" applyFont="1" applyFill="1" applyBorder="1" applyAlignment="1">
      <alignment horizontal="left" vertical="center"/>
    </xf>
    <xf numFmtId="0" fontId="3" fillId="33" borderId="8" xfId="0" applyFont="1" applyFill="1" applyBorder="1" applyAlignment="1">
      <alignment horizontal="right" vertical="center"/>
    </xf>
    <xf numFmtId="4" fontId="4" fillId="33" borderId="0" xfId="0" applyNumberFormat="1" applyFont="1" applyFill="1"/>
    <xf numFmtId="16" fontId="3" fillId="33" borderId="8" xfId="0" applyNumberFormat="1" applyFont="1" applyFill="1" applyBorder="1" applyAlignment="1">
      <alignment horizontal="center" vertical="center" wrapText="1"/>
    </xf>
    <xf numFmtId="4" fontId="3" fillId="33" borderId="8" xfId="0" applyNumberFormat="1" applyFont="1" applyFill="1" applyBorder="1" applyAlignment="1">
      <alignment horizontal="right" vertical="center"/>
    </xf>
    <xf numFmtId="4" fontId="1" fillId="33" borderId="0" xfId="3" applyNumberFormat="1" applyFill="1"/>
    <xf numFmtId="0" fontId="1" fillId="33" borderId="0" xfId="3" applyFill="1"/>
    <xf numFmtId="2" fontId="9" fillId="33" borderId="8" xfId="0" applyNumberFormat="1" applyFont="1" applyFill="1" applyBorder="1" applyAlignment="1">
      <alignment horizontal="right" vertical="center"/>
    </xf>
    <xf numFmtId="2" fontId="10" fillId="33" borderId="8" xfId="0" applyNumberFormat="1" applyFont="1" applyFill="1" applyBorder="1" applyAlignment="1">
      <alignment horizontal="left" vertical="center"/>
    </xf>
    <xf numFmtId="166" fontId="3" fillId="33" borderId="8" xfId="0" applyNumberFormat="1" applyFont="1" applyFill="1" applyBorder="1" applyAlignment="1">
      <alignment horizontal="right" vertical="center"/>
    </xf>
    <xf numFmtId="2" fontId="3" fillId="33" borderId="8" xfId="0" applyNumberFormat="1" applyFont="1" applyFill="1" applyBorder="1" applyAlignment="1">
      <alignment horizontal="right" vertical="center"/>
    </xf>
    <xf numFmtId="2" fontId="11" fillId="33" borderId="8" xfId="0" applyNumberFormat="1" applyFont="1" applyFill="1" applyBorder="1" applyAlignment="1">
      <alignment horizontal="right" vertical="center"/>
    </xf>
    <xf numFmtId="2" fontId="11" fillId="33" borderId="8" xfId="0" applyNumberFormat="1" applyFont="1" applyFill="1" applyBorder="1" applyAlignment="1">
      <alignment horizontal="left" vertical="center"/>
    </xf>
    <xf numFmtId="0" fontId="0" fillId="33" borderId="10" xfId="0" applyFont="1" applyFill="1" applyBorder="1" applyAlignment="1">
      <alignment horizontal="center" vertical="top"/>
    </xf>
    <xf numFmtId="0" fontId="1" fillId="33" borderId="0" xfId="4" applyFill="1"/>
    <xf numFmtId="0" fontId="1" fillId="33" borderId="0" xfId="5" applyFill="1"/>
    <xf numFmtId="0" fontId="6" fillId="33" borderId="0" xfId="0" applyFont="1" applyFill="1" applyAlignment="1">
      <alignment horizontal="center" vertical="center" wrapText="1"/>
    </xf>
    <xf numFmtId="0" fontId="0" fillId="33" borderId="0" xfId="0" applyFont="1" applyFill="1" applyAlignment="1">
      <alignment horizontal="center" vertical="top"/>
    </xf>
    <xf numFmtId="0" fontId="5" fillId="33" borderId="8" xfId="0" applyFont="1" applyFill="1" applyBorder="1" applyAlignment="1">
      <alignment horizontal="center" vertical="center" textRotation="90" wrapText="1"/>
    </xf>
    <xf numFmtId="0" fontId="1" fillId="33" borderId="0" xfId="6" applyFill="1"/>
    <xf numFmtId="0" fontId="1" fillId="33" borderId="0" xfId="7" applyFill="1"/>
    <xf numFmtId="4" fontId="10" fillId="33" borderId="8" xfId="8" applyNumberFormat="1" applyFont="1" applyFill="1" applyBorder="1" applyAlignment="1">
      <alignment horizontal="left" vertical="center"/>
    </xf>
    <xf numFmtId="0" fontId="11" fillId="33" borderId="8" xfId="8" applyFont="1" applyFill="1" applyBorder="1" applyAlignment="1">
      <alignment horizontal="left" vertical="center"/>
    </xf>
    <xf numFmtId="2" fontId="10" fillId="33" borderId="8" xfId="8" applyNumberFormat="1" applyFont="1" applyFill="1" applyBorder="1" applyAlignment="1">
      <alignment horizontal="left" vertical="center"/>
    </xf>
    <xf numFmtId="166" fontId="11" fillId="33" borderId="8" xfId="8" applyNumberFormat="1" applyFont="1" applyFill="1" applyBorder="1" applyAlignment="1">
      <alignment horizontal="left" vertical="center"/>
    </xf>
    <xf numFmtId="0" fontId="1" fillId="33" borderId="0" xfId="9" applyFill="1"/>
    <xf numFmtId="0" fontId="1" fillId="33" borderId="0" xfId="10" applyFill="1"/>
    <xf numFmtId="0" fontId="1" fillId="33" borderId="0" xfId="11" applyFill="1"/>
    <xf numFmtId="0" fontId="1" fillId="33" borderId="0" xfId="12" applyFill="1"/>
    <xf numFmtId="0" fontId="1" fillId="33" borderId="0" xfId="13" applyFill="1"/>
    <xf numFmtId="0" fontId="5" fillId="33" borderId="9" xfId="0" applyFont="1" applyFill="1" applyBorder="1" applyAlignment="1">
      <alignment horizontal="center" vertical="center" wrapText="1"/>
    </xf>
    <xf numFmtId="0" fontId="7" fillId="33" borderId="9" xfId="0" applyFont="1" applyFill="1" applyBorder="1" applyAlignment="1">
      <alignment horizontal="left" vertical="center" wrapText="1"/>
    </xf>
    <xf numFmtId="0" fontId="5" fillId="33" borderId="9" xfId="0" applyFont="1" applyFill="1" applyBorder="1" applyAlignment="1">
      <alignment horizontal="left" vertical="center" wrapText="1"/>
    </xf>
    <xf numFmtId="4" fontId="5" fillId="33" borderId="9" xfId="0" applyNumberFormat="1" applyFont="1" applyFill="1" applyBorder="1" applyAlignment="1">
      <alignment horizontal="left" vertical="center" wrapText="1"/>
    </xf>
    <xf numFmtId="0" fontId="7" fillId="33" borderId="8" xfId="0" applyFont="1" applyFill="1" applyBorder="1" applyAlignment="1">
      <alignment horizontal="left" vertical="center" wrapText="1"/>
    </xf>
    <xf numFmtId="0" fontId="5" fillId="33" borderId="8" xfId="0" applyFont="1" applyFill="1" applyBorder="1" applyAlignment="1">
      <alignment horizontal="left" vertical="center" wrapText="1"/>
    </xf>
    <xf numFmtId="0" fontId="5" fillId="33" borderId="0" xfId="0" applyFont="1" applyFill="1" applyAlignment="1">
      <alignment horizontal="left" wrapText="1"/>
    </xf>
    <xf numFmtId="0" fontId="5" fillId="33" borderId="0" xfId="0" applyNumberFormat="1" applyFont="1" applyFill="1" applyBorder="1" applyAlignment="1">
      <alignment vertical="center" wrapText="1" shrinkToFit="1"/>
    </xf>
    <xf numFmtId="0" fontId="0" fillId="33" borderId="0" xfId="0" applyFont="1" applyFill="1" applyBorder="1"/>
    <xf numFmtId="0" fontId="5" fillId="33" borderId="0" xfId="0" applyNumberFormat="1" applyFont="1" applyFill="1" applyBorder="1" applyAlignment="1">
      <alignment horizontal="center" vertical="center" wrapText="1" shrinkToFit="1"/>
    </xf>
    <xf numFmtId="0" fontId="6" fillId="33" borderId="7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right" vertical="center"/>
    </xf>
    <xf numFmtId="0" fontId="59" fillId="0" borderId="0" xfId="0" applyFont="1" applyAlignment="1">
      <alignment horizontal="right"/>
    </xf>
    <xf numFmtId="0" fontId="5" fillId="33" borderId="0" xfId="0" applyFont="1" applyFill="1" applyAlignment="1">
      <alignment wrapText="1"/>
    </xf>
    <xf numFmtId="0" fontId="6" fillId="33" borderId="0" xfId="0" applyFont="1" applyFill="1" applyAlignment="1">
      <alignment horizontal="center" vertical="center" wrapText="1"/>
    </xf>
    <xf numFmtId="0" fontId="59" fillId="33" borderId="0" xfId="0" applyFont="1" applyFill="1" applyAlignment="1">
      <alignment horizontal="right" vertical="center"/>
    </xf>
    <xf numFmtId="0" fontId="59" fillId="33" borderId="0" xfId="0" applyFont="1" applyFill="1" applyAlignment="1">
      <alignment horizontal="right"/>
    </xf>
    <xf numFmtId="0" fontId="0" fillId="33" borderId="0" xfId="0" applyFill="1"/>
    <xf numFmtId="0" fontId="6" fillId="33" borderId="0" xfId="0" applyFont="1" applyFill="1" applyAlignment="1">
      <alignment horizontal="center" vertical="center" wrapText="1"/>
    </xf>
  </cellXfs>
  <cellStyles count="696">
    <cellStyle name="20% - Акцент1 2" xfId="14"/>
    <cellStyle name="20% - Акцент1 2 2" xfId="15"/>
    <cellStyle name="20% - Акцент1 2 3" xfId="16"/>
    <cellStyle name="20% - Акцент2 2" xfId="17"/>
    <cellStyle name="20% - Акцент2 2 2" xfId="18"/>
    <cellStyle name="20% - Акцент2 2 3" xfId="19"/>
    <cellStyle name="20% - Акцент3 2" xfId="20"/>
    <cellStyle name="20% - Акцент3 2 2" xfId="21"/>
    <cellStyle name="20% - Акцент3 2 3" xfId="22"/>
    <cellStyle name="20% - Акцент4 2" xfId="23"/>
    <cellStyle name="20% - Акцент4 2 2" xfId="24"/>
    <cellStyle name="20% - Акцент4 2 3" xfId="25"/>
    <cellStyle name="20% - Акцент5 2" xfId="26"/>
    <cellStyle name="20% - Акцент5 2 2" xfId="27"/>
    <cellStyle name="20% - Акцент5 2 3" xfId="28"/>
    <cellStyle name="20% - Акцент6 2" xfId="29"/>
    <cellStyle name="20% - Акцент6 2 2" xfId="30"/>
    <cellStyle name="20% - Акцент6 2 3" xfId="31"/>
    <cellStyle name="40% - Акцент1 2" xfId="32"/>
    <cellStyle name="40% - Акцент1 2 2" xfId="33"/>
    <cellStyle name="40% - Акцент1 2 3" xfId="34"/>
    <cellStyle name="40% - Акцент2 2" xfId="35"/>
    <cellStyle name="40% - Акцент2 2 2" xfId="36"/>
    <cellStyle name="40% - Акцент2 2 3" xfId="37"/>
    <cellStyle name="40% - Акцент3 2" xfId="38"/>
    <cellStyle name="40% - Акцент3 2 2" xfId="39"/>
    <cellStyle name="40% - Акцент3 2 3" xfId="40"/>
    <cellStyle name="40% - Акцент4 2" xfId="41"/>
    <cellStyle name="40% - Акцент4 2 2" xfId="42"/>
    <cellStyle name="40% - Акцент4 2 3" xfId="43"/>
    <cellStyle name="40% - Акцент5 2" xfId="44"/>
    <cellStyle name="40% - Акцент5 2 2" xfId="45"/>
    <cellStyle name="40% - Акцент5 2 3" xfId="46"/>
    <cellStyle name="40% - Акцент6 2" xfId="47"/>
    <cellStyle name="40% - Акцент6 2 2" xfId="48"/>
    <cellStyle name="40% - Акцент6 2 3" xfId="49"/>
    <cellStyle name="60% - Акцент1 2" xfId="50"/>
    <cellStyle name="60% - Акцент1 2 2" xfId="51"/>
    <cellStyle name="60% - Акцент1 2 3" xfId="52"/>
    <cellStyle name="60% - Акцент2 2" xfId="53"/>
    <cellStyle name="60% - Акцент2 2 2" xfId="54"/>
    <cellStyle name="60% - Акцент2 2 3" xfId="55"/>
    <cellStyle name="60% - Акцент3 2" xfId="56"/>
    <cellStyle name="60% - Акцент3 2 2" xfId="57"/>
    <cellStyle name="60% - Акцент3 2 3" xfId="58"/>
    <cellStyle name="60% - Акцент4 2" xfId="59"/>
    <cellStyle name="60% - Акцент4 2 2" xfId="60"/>
    <cellStyle name="60% - Акцент4 2 3" xfId="61"/>
    <cellStyle name="60% - Акцент5 2" xfId="62"/>
    <cellStyle name="60% - Акцент5 2 2" xfId="63"/>
    <cellStyle name="60% - Акцент5 2 3" xfId="64"/>
    <cellStyle name="60% - Акцент6 2" xfId="65"/>
    <cellStyle name="60% - Акцент6 2 2" xfId="66"/>
    <cellStyle name="60% - Акцент6 2 3" xfId="67"/>
    <cellStyle name="Alex" xfId="68"/>
    <cellStyle name="Alex 2" xfId="69"/>
    <cellStyle name="Alex 2 2" xfId="70"/>
    <cellStyle name="Alex 2 2 2" xfId="71"/>
    <cellStyle name="Alex 2 2 3" xfId="72"/>
    <cellStyle name="Alex 3" xfId="73"/>
    <cellStyle name="Alex 3 2" xfId="74"/>
    <cellStyle name="Alex 3 3" xfId="75"/>
    <cellStyle name="Excel Built-in Excel Built-in Excel Built-in Excel Built-in Excel Built-in Excel Built-in Excel Built-in Excel Built-in Excel Built-in Excel Built-in Excel Built-in Excel Built-in TableStyleLight1" xfId="76"/>
    <cellStyle name="Excel Built-in Explanatory Text" xfId="77"/>
    <cellStyle name="Excel Built-in Normal" xfId="78"/>
    <cellStyle name="Excel Built-in Normal 2" xfId="79"/>
    <cellStyle name="Normal" xfId="80"/>
    <cellStyle name="Normal 2" xfId="81"/>
    <cellStyle name="TableStyleLight1" xfId="2"/>
    <cellStyle name="TableStyleLight1 2" xfId="82"/>
    <cellStyle name="TableStyleLight1 2 2" xfId="83"/>
    <cellStyle name="TableStyleLight1 2 2 2" xfId="84"/>
    <cellStyle name="TableStyleLight1 2 3" xfId="85"/>
    <cellStyle name="TableStyleLight1 2 4" xfId="86"/>
    <cellStyle name="TableStyleLight1 3" xfId="87"/>
    <cellStyle name="TableStyleLight1 3 2" xfId="88"/>
    <cellStyle name="TableStyleLight1 3 2 2" xfId="89"/>
    <cellStyle name="TableStyleLight1 3 3" xfId="90"/>
    <cellStyle name="TableStyleLight1 4" xfId="91"/>
    <cellStyle name="TableStyleLight1 5" xfId="92"/>
    <cellStyle name="TableStyleLight1 6" xfId="93"/>
    <cellStyle name="Акт" xfId="94"/>
    <cellStyle name="Акт 2" xfId="95"/>
    <cellStyle name="Акт 2 2" xfId="96"/>
    <cellStyle name="Акт 2 2 2" xfId="97"/>
    <cellStyle name="Акт 3" xfId="98"/>
    <cellStyle name="Акт 3 2" xfId="99"/>
    <cellStyle name="АктМТСН" xfId="100"/>
    <cellStyle name="Акцент1 2" xfId="101"/>
    <cellStyle name="Акцент1 2 2" xfId="102"/>
    <cellStyle name="Акцент1 2 3" xfId="103"/>
    <cellStyle name="Акцент2 2" xfId="104"/>
    <cellStyle name="Акцент2 2 2" xfId="105"/>
    <cellStyle name="Акцент2 2 3" xfId="106"/>
    <cellStyle name="Акцент3 2" xfId="107"/>
    <cellStyle name="Акцент3 2 2" xfId="108"/>
    <cellStyle name="Акцент3 2 3" xfId="109"/>
    <cellStyle name="Акцент4 2" xfId="110"/>
    <cellStyle name="Акцент4 2 2" xfId="111"/>
    <cellStyle name="Акцент4 2 3" xfId="112"/>
    <cellStyle name="Акцент5 2" xfId="113"/>
    <cellStyle name="Акцент5 2 2" xfId="114"/>
    <cellStyle name="Акцент5 2 3" xfId="115"/>
    <cellStyle name="Акцент6 2" xfId="116"/>
    <cellStyle name="Акцент6 2 2" xfId="117"/>
    <cellStyle name="Акцент6 2 3" xfId="118"/>
    <cellStyle name="Ввод  2" xfId="119"/>
    <cellStyle name="Ввод  2 2" xfId="120"/>
    <cellStyle name="Ввод  2 2 2" xfId="121"/>
    <cellStyle name="Ввод  2 3" xfId="122"/>
    <cellStyle name="Ввод  2 3 2" xfId="123"/>
    <cellStyle name="Ввод  2 4" xfId="124"/>
    <cellStyle name="Ввод  2 4 2" xfId="125"/>
    <cellStyle name="Ввод  2 5" xfId="126"/>
    <cellStyle name="ВедРесурсов" xfId="127"/>
    <cellStyle name="ВедРесурсов 2" xfId="128"/>
    <cellStyle name="ВедРесурсов 2 2" xfId="129"/>
    <cellStyle name="ВедРесурсов 2 2 2" xfId="130"/>
    <cellStyle name="ВедРесурсов 3" xfId="131"/>
    <cellStyle name="ВедРесурсов 3 2" xfId="132"/>
    <cellStyle name="ВедРесурсов 3 2 2" xfId="133"/>
    <cellStyle name="ВедРесурсов 4" xfId="134"/>
    <cellStyle name="ВедРесурсов 4 2" xfId="135"/>
    <cellStyle name="ВедРесурсовАкт" xfId="136"/>
    <cellStyle name="Вывод 2" xfId="137"/>
    <cellStyle name="Вывод 2 2" xfId="138"/>
    <cellStyle name="Вывод 2 3" xfId="139"/>
    <cellStyle name="Вывод 2 4" xfId="140"/>
    <cellStyle name="Вывод 2 5" xfId="141"/>
    <cellStyle name="Вычисление 2" xfId="142"/>
    <cellStyle name="Вычисление 2 2" xfId="143"/>
    <cellStyle name="Вычисление 2 2 2" xfId="144"/>
    <cellStyle name="Вычисление 2 3" xfId="145"/>
    <cellStyle name="Вычисление 2 3 2" xfId="146"/>
    <cellStyle name="Вычисление 2 4" xfId="147"/>
    <cellStyle name="Вычисление 2 4 2" xfId="148"/>
    <cellStyle name="Вычисление 2 5" xfId="149"/>
    <cellStyle name="Гиперссылка 2" xfId="150"/>
    <cellStyle name="Денежный 2" xfId="151"/>
    <cellStyle name="Денежный 2 2" xfId="152"/>
    <cellStyle name="Денежный 2 3" xfId="153"/>
    <cellStyle name="Денежный 2 4" xfId="154"/>
    <cellStyle name="Денежный 2 4 2" xfId="155"/>
    <cellStyle name="Денежный 2 4 3" xfId="156"/>
    <cellStyle name="Денежный 2 5" xfId="157"/>
    <cellStyle name="Денежный 2 6" xfId="158"/>
    <cellStyle name="Денежный 3" xfId="159"/>
    <cellStyle name="Денежный 3 2" xfId="160"/>
    <cellStyle name="Денежный 3 3" xfId="161"/>
    <cellStyle name="Денежный 3 4" xfId="162"/>
    <cellStyle name="Денежный 4" xfId="163"/>
    <cellStyle name="Заголовок 1 2" xfId="164"/>
    <cellStyle name="Заголовок 2 2" xfId="165"/>
    <cellStyle name="Заголовок 3 2" xfId="166"/>
    <cellStyle name="Заголовок 3 2 2" xfId="167"/>
    <cellStyle name="Заголовок 3 2 3" xfId="168"/>
    <cellStyle name="Заголовок 4 2" xfId="169"/>
    <cellStyle name="Итог 2" xfId="170"/>
    <cellStyle name="Итог 2 2" xfId="171"/>
    <cellStyle name="Итог 2 2 2" xfId="172"/>
    <cellStyle name="Итог 2 3" xfId="173"/>
    <cellStyle name="Итог 2 3 2" xfId="174"/>
    <cellStyle name="Итог 2 4" xfId="175"/>
    <cellStyle name="Итог 2 4 2" xfId="176"/>
    <cellStyle name="Итог 2 5" xfId="177"/>
    <cellStyle name="Итоги" xfId="178"/>
    <cellStyle name="ИтогоАктБазЦ" xfId="179"/>
    <cellStyle name="ИтогоАктБИМ" xfId="180"/>
    <cellStyle name="ИтогоАктРесМет" xfId="181"/>
    <cellStyle name="ИтогоАктТекЦ" xfId="182"/>
    <cellStyle name="ИтогоБазЦ" xfId="183"/>
    <cellStyle name="ИтогоБИМ" xfId="184"/>
    <cellStyle name="ИтогоРесМет" xfId="185"/>
    <cellStyle name="ИтогоТекЦ" xfId="186"/>
    <cellStyle name="Контрольная ячейка 2" xfId="187"/>
    <cellStyle name="Контрольная ячейка 2 2" xfId="188"/>
    <cellStyle name="Контрольная ячейка 2 3" xfId="189"/>
    <cellStyle name="ЛокСмета" xfId="190"/>
    <cellStyle name="ЛокСмета 2" xfId="191"/>
    <cellStyle name="ЛокСмета 2 2" xfId="192"/>
    <cellStyle name="ЛокСмета 2 2 2" xfId="193"/>
    <cellStyle name="ЛокСмета 3" xfId="194"/>
    <cellStyle name="ЛокСмета 3 2" xfId="195"/>
    <cellStyle name="ЛокСмета 3 2 2" xfId="196"/>
    <cellStyle name="ЛокСмета 4" xfId="197"/>
    <cellStyle name="ЛокСмета 4 2" xfId="198"/>
    <cellStyle name="ЛокСмМТСН" xfId="199"/>
    <cellStyle name="М29" xfId="200"/>
    <cellStyle name="Название 2" xfId="201"/>
    <cellStyle name="Нейтральный 2" xfId="202"/>
    <cellStyle name="Нейтральный 2 2" xfId="203"/>
    <cellStyle name="Нейтральный 2 3" xfId="204"/>
    <cellStyle name="ОбСмета" xfId="205"/>
    <cellStyle name="Обычный" xfId="0" builtinId="0"/>
    <cellStyle name="Обычный 10" xfId="206"/>
    <cellStyle name="Обычный 10 2" xfId="207"/>
    <cellStyle name="Обычный 10 2 2" xfId="208"/>
    <cellStyle name="Обычный 10 2 3" xfId="209"/>
    <cellStyle name="Обычный 10 2 4" xfId="210"/>
    <cellStyle name="Обычный 10 2 4 2" xfId="211"/>
    <cellStyle name="Обычный 10 3" xfId="212"/>
    <cellStyle name="Обычный 10 3 2" xfId="213"/>
    <cellStyle name="Обычный 10 3 3" xfId="214"/>
    <cellStyle name="Обычный 10 3 3 2" xfId="215"/>
    <cellStyle name="Обычный 10 3 4" xfId="216"/>
    <cellStyle name="Обычный 10 3 5" xfId="217"/>
    <cellStyle name="Обычный 10 4" xfId="218"/>
    <cellStyle name="Обычный 10 4 2" xfId="219"/>
    <cellStyle name="Обычный 10 5" xfId="8"/>
    <cellStyle name="Обычный 10 5 2" xfId="220"/>
    <cellStyle name="Обычный 10 6" xfId="221"/>
    <cellStyle name="Обычный 10 6 2" xfId="222"/>
    <cellStyle name="Обычный 10 7" xfId="223"/>
    <cellStyle name="Обычный 10 7 2" xfId="224"/>
    <cellStyle name="Обычный 10 8" xfId="225"/>
    <cellStyle name="Обычный 10 8 2" xfId="226"/>
    <cellStyle name="Обычный 10 9" xfId="227"/>
    <cellStyle name="Обычный 11" xfId="228"/>
    <cellStyle name="Обычный 11 2" xfId="229"/>
    <cellStyle name="Обычный 11 2 2" xfId="230"/>
    <cellStyle name="Обычный 11 2 3" xfId="231"/>
    <cellStyle name="Обычный 11 2 3 2" xfId="232"/>
    <cellStyle name="Обычный 11 3" xfId="233"/>
    <cellStyle name="Обычный 11 3 2" xfId="234"/>
    <cellStyle name="Обычный 11 4" xfId="235"/>
    <cellStyle name="Обычный 11 5" xfId="236"/>
    <cellStyle name="Обычный 11 6" xfId="237"/>
    <cellStyle name="Обычный 12" xfId="238"/>
    <cellStyle name="Обычный 12 2" xfId="239"/>
    <cellStyle name="Обычный 12 2 2" xfId="240"/>
    <cellStyle name="Обычный 12 2 3" xfId="241"/>
    <cellStyle name="Обычный 12 2 4" xfId="242"/>
    <cellStyle name="Обычный 12 3" xfId="243"/>
    <cellStyle name="Обычный 12 4" xfId="244"/>
    <cellStyle name="Обычный 12 5" xfId="245"/>
    <cellStyle name="Обычный 12 5 2" xfId="246"/>
    <cellStyle name="Обычный 12 6" xfId="247"/>
    <cellStyle name="Обычный 13" xfId="248"/>
    <cellStyle name="Обычный 13 2" xfId="249"/>
    <cellStyle name="Обычный 13 2 2" xfId="250"/>
    <cellStyle name="Обычный 13 3" xfId="251"/>
    <cellStyle name="Обычный 13 3 2" xfId="252"/>
    <cellStyle name="Обычный 13 4" xfId="253"/>
    <cellStyle name="Обычный 13 4 2" xfId="254"/>
    <cellStyle name="Обычный 13 5" xfId="255"/>
    <cellStyle name="Обычный 14" xfId="256"/>
    <cellStyle name="Обычный 14 2" xfId="257"/>
    <cellStyle name="Обычный 14 2 2" xfId="258"/>
    <cellStyle name="Обычный 14 3" xfId="259"/>
    <cellStyle name="Обычный 15" xfId="260"/>
    <cellStyle name="Обычный 15 2" xfId="261"/>
    <cellStyle name="Обычный 16" xfId="262"/>
    <cellStyle name="Обычный 16 2" xfId="263"/>
    <cellStyle name="Обычный 17" xfId="264"/>
    <cellStyle name="Обычный 18" xfId="265"/>
    <cellStyle name="Обычный 18 2" xfId="266"/>
    <cellStyle name="Обычный 18 2 2" xfId="267"/>
    <cellStyle name="Обычный 18 3" xfId="268"/>
    <cellStyle name="Обычный 18 3 2" xfId="269"/>
    <cellStyle name="Обычный 18 4" xfId="270"/>
    <cellStyle name="Обычный 18 4 2" xfId="271"/>
    <cellStyle name="Обычный 18 5" xfId="272"/>
    <cellStyle name="Обычный 18 6" xfId="273"/>
    <cellStyle name="Обычный 19" xfId="274"/>
    <cellStyle name="Обычный 19 2" xfId="275"/>
    <cellStyle name="Обычный 2" xfId="276"/>
    <cellStyle name="Обычный 2 10" xfId="277"/>
    <cellStyle name="Обычный 2 11" xfId="278"/>
    <cellStyle name="Обычный 2 12" xfId="279"/>
    <cellStyle name="Обычный 2 13" xfId="280"/>
    <cellStyle name="Обычный 2 14" xfId="281"/>
    <cellStyle name="Обычный 2 2" xfId="282"/>
    <cellStyle name="Обычный 2 2 2" xfId="283"/>
    <cellStyle name="Обычный 2 2 2 2" xfId="284"/>
    <cellStyle name="Обычный 2 2 2 3" xfId="285"/>
    <cellStyle name="Обычный 2 2 2 3 2" xfId="286"/>
    <cellStyle name="Обычный 2 2 2 3 2 2" xfId="287"/>
    <cellStyle name="Обычный 2 2 2 3 2 2 2" xfId="288"/>
    <cellStyle name="Обычный 2 2 2 3 2 3" xfId="289"/>
    <cellStyle name="Обычный 2 2 2 3 2 3 2" xfId="290"/>
    <cellStyle name="Обычный 2 2 2 3 2 4" xfId="291"/>
    <cellStyle name="Обычный 2 2 2 3 3" xfId="292"/>
    <cellStyle name="Обычный 2 2 2 3 3 2" xfId="293"/>
    <cellStyle name="Обычный 2 2 2 3 3 2 2" xfId="294"/>
    <cellStyle name="Обычный 2 2 2 3 3 3" xfId="295"/>
    <cellStyle name="Обычный 2 2 2 3 3 3 2" xfId="296"/>
    <cellStyle name="Обычный 2 2 2 3 3 4" xfId="297"/>
    <cellStyle name="Обычный 2 2 2 3 4" xfId="298"/>
    <cellStyle name="Обычный 2 2 2 3 4 2" xfId="299"/>
    <cellStyle name="Обычный 2 2 2 3 5" xfId="300"/>
    <cellStyle name="Обычный 2 2 2 3 5 2" xfId="301"/>
    <cellStyle name="Обычный 2 2 2 3 6" xfId="302"/>
    <cellStyle name="Обычный 2 2 2 4" xfId="303"/>
    <cellStyle name="Обычный 2 2 2 4 2" xfId="304"/>
    <cellStyle name="Обычный 2 2 2 5" xfId="305"/>
    <cellStyle name="Обычный 2 2 2 6" xfId="306"/>
    <cellStyle name="Обычный 2 2 2 6 2" xfId="307"/>
    <cellStyle name="Обычный 2 2 2 7" xfId="308"/>
    <cellStyle name="Обычный 2 2 2 8" xfId="309"/>
    <cellStyle name="Обычный 2 2 3" xfId="310"/>
    <cellStyle name="Обычный 2 2 4" xfId="311"/>
    <cellStyle name="Обычный 2 2 43" xfId="312"/>
    <cellStyle name="Обычный 2 2 43 2" xfId="313"/>
    <cellStyle name="Обычный 2 2 5" xfId="314"/>
    <cellStyle name="Обычный 2 3" xfId="315"/>
    <cellStyle name="Обычный 2 3 10" xfId="316"/>
    <cellStyle name="Обычный 2 3 10 2" xfId="317"/>
    <cellStyle name="Обычный 2 3 11" xfId="318"/>
    <cellStyle name="Обычный 2 3 11 2" xfId="319"/>
    <cellStyle name="Обычный 2 3 12" xfId="320"/>
    <cellStyle name="Обычный 2 3 12 2" xfId="321"/>
    <cellStyle name="Обычный 2 3 13" xfId="322"/>
    <cellStyle name="Обычный 2 3 2" xfId="323"/>
    <cellStyle name="Обычный 2 3 2 2" xfId="324"/>
    <cellStyle name="Обычный 2 3 2 2 2" xfId="325"/>
    <cellStyle name="Обычный 2 3 2 2 2 2" xfId="326"/>
    <cellStyle name="Обычный 2 3 2 2 2 2 2" xfId="327"/>
    <cellStyle name="Обычный 2 3 2 2 2 3" xfId="328"/>
    <cellStyle name="Обычный 2 3 2 2 2 3 2" xfId="329"/>
    <cellStyle name="Обычный 2 3 2 2 2 4" xfId="330"/>
    <cellStyle name="Обычный 2 3 2 2 3" xfId="331"/>
    <cellStyle name="Обычный 2 3 2 2 3 2" xfId="332"/>
    <cellStyle name="Обычный 2 3 2 2 4" xfId="333"/>
    <cellStyle name="Обычный 2 3 2 2 4 2" xfId="334"/>
    <cellStyle name="Обычный 2 3 2 2 5" xfId="335"/>
    <cellStyle name="Обычный 2 3 2 3" xfId="336"/>
    <cellStyle name="Обычный 2 3 2 4" xfId="337"/>
    <cellStyle name="Обычный 2 3 2 5" xfId="338"/>
    <cellStyle name="Обычный 2 3 2 6" xfId="339"/>
    <cellStyle name="Обычный 2 3 3" xfId="340"/>
    <cellStyle name="Обычный 2 3 3 2" xfId="341"/>
    <cellStyle name="Обычный 2 3 3 2 2" xfId="342"/>
    <cellStyle name="Обычный 2 3 3 2 3" xfId="343"/>
    <cellStyle name="Обычный 2 3 3 2 4" xfId="344"/>
    <cellStyle name="Обычный 2 3 3 3" xfId="345"/>
    <cellStyle name="Обычный 2 3 3 4" xfId="346"/>
    <cellStyle name="Обычный 2 3 3 5" xfId="347"/>
    <cellStyle name="Обычный 2 3 4" xfId="348"/>
    <cellStyle name="Обычный 2 3 4 2" xfId="349"/>
    <cellStyle name="Обычный 2 3 4 2 2" xfId="350"/>
    <cellStyle name="Обычный 2 3 4 2 2 2" xfId="351"/>
    <cellStyle name="Обычный 2 3 4 2 3" xfId="352"/>
    <cellStyle name="Обычный 2 3 4 2 3 2" xfId="353"/>
    <cellStyle name="Обычный 2 3 4 2 4" xfId="354"/>
    <cellStyle name="Обычный 2 3 4 3" xfId="355"/>
    <cellStyle name="Обычный 2 3 4 3 2" xfId="356"/>
    <cellStyle name="Обычный 2 3 4 4" xfId="357"/>
    <cellStyle name="Обычный 2 3 4 4 2" xfId="358"/>
    <cellStyle name="Обычный 2 3 4 5" xfId="359"/>
    <cellStyle name="Обычный 2 3 5" xfId="360"/>
    <cellStyle name="Обычный 2 3 5 2" xfId="361"/>
    <cellStyle name="Обычный 2 3 5 2 2" xfId="362"/>
    <cellStyle name="Обычный 2 3 5 3" xfId="363"/>
    <cellStyle name="Обычный 2 3 5 3 2" xfId="364"/>
    <cellStyle name="Обычный 2 3 5 4" xfId="365"/>
    <cellStyle name="Обычный 2 3 6" xfId="366"/>
    <cellStyle name="Обычный 2 3 6 2" xfId="367"/>
    <cellStyle name="Обычный 2 3 6 2 2" xfId="368"/>
    <cellStyle name="Обычный 2 3 6 3" xfId="369"/>
    <cellStyle name="Обычный 2 3 6 3 2" xfId="370"/>
    <cellStyle name="Обычный 2 3 6 4" xfId="371"/>
    <cellStyle name="Обычный 2 3 7" xfId="372"/>
    <cellStyle name="Обычный 2 3 7 2" xfId="373"/>
    <cellStyle name="Обычный 2 3 7 2 2" xfId="374"/>
    <cellStyle name="Обычный 2 3 7 3" xfId="375"/>
    <cellStyle name="Обычный 2 3 7 3 2" xfId="376"/>
    <cellStyle name="Обычный 2 3 7 4" xfId="377"/>
    <cellStyle name="Обычный 2 3 8" xfId="378"/>
    <cellStyle name="Обычный 2 3 8 2" xfId="379"/>
    <cellStyle name="Обычный 2 3 8 2 2" xfId="380"/>
    <cellStyle name="Обычный 2 3 8 3" xfId="381"/>
    <cellStyle name="Обычный 2 3 8 3 2" xfId="382"/>
    <cellStyle name="Обычный 2 3 8 4" xfId="383"/>
    <cellStyle name="Обычный 2 3 9" xfId="384"/>
    <cellStyle name="Обычный 2 3 9 2" xfId="385"/>
    <cellStyle name="Обычный 2 4" xfId="386"/>
    <cellStyle name="Обычный 2 4 2" xfId="387"/>
    <cellStyle name="Обычный 2 4 2 2" xfId="388"/>
    <cellStyle name="Обычный 2 4 2 2 2" xfId="389"/>
    <cellStyle name="Обычный 2 4 2 3" xfId="390"/>
    <cellStyle name="Обычный 2 4 2 3 2" xfId="391"/>
    <cellStyle name="Обычный 2 4 2 4" xfId="392"/>
    <cellStyle name="Обычный 2 4 3" xfId="393"/>
    <cellStyle name="Обычный 2 4 3 2" xfId="394"/>
    <cellStyle name="Обычный 2 4 4" xfId="395"/>
    <cellStyle name="Обычный 2 4 5" xfId="396"/>
    <cellStyle name="Обычный 2 4 5 2" xfId="397"/>
    <cellStyle name="Обычный 2 5" xfId="398"/>
    <cellStyle name="Обычный 2 5 2" xfId="399"/>
    <cellStyle name="Обычный 2 5 2 2" xfId="400"/>
    <cellStyle name="Обычный 2 5 3" xfId="401"/>
    <cellStyle name="Обычный 2 5 4" xfId="402"/>
    <cellStyle name="Обычный 2 6" xfId="403"/>
    <cellStyle name="Обычный 2 6 2" xfId="404"/>
    <cellStyle name="Обычный 2 7" xfId="405"/>
    <cellStyle name="Обычный 2 7 2" xfId="406"/>
    <cellStyle name="Обычный 2 7 3" xfId="407"/>
    <cellStyle name="Обычный 2 7 4" xfId="408"/>
    <cellStyle name="Обычный 2 7 5" xfId="409"/>
    <cellStyle name="Обычный 2 7 6" xfId="410"/>
    <cellStyle name="Обычный 2 8" xfId="411"/>
    <cellStyle name="Обычный 2 8 2" xfId="412"/>
    <cellStyle name="Обычный 2 9" xfId="413"/>
    <cellStyle name="Обычный 2 9 2" xfId="414"/>
    <cellStyle name="Обычный 2_Свод  на 14.05.10 2" xfId="415"/>
    <cellStyle name="Обычный 20" xfId="416"/>
    <cellStyle name="Обычный 20 2" xfId="417"/>
    <cellStyle name="Обычный 21" xfId="418"/>
    <cellStyle name="Обычный 21 2" xfId="419"/>
    <cellStyle name="Обычный 22" xfId="420"/>
    <cellStyle name="Обычный 22 2" xfId="421"/>
    <cellStyle name="Обычный 23" xfId="422"/>
    <cellStyle name="Обычный 23 2" xfId="423"/>
    <cellStyle name="Обычный 24" xfId="424"/>
    <cellStyle name="Обычный 24 2" xfId="425"/>
    <cellStyle name="Обычный 25" xfId="426"/>
    <cellStyle name="Обычный 25 2" xfId="427"/>
    <cellStyle name="Обычный 251" xfId="428"/>
    <cellStyle name="Обычный 251 2" xfId="429"/>
    <cellStyle name="Обычный 251 2 2" xfId="430"/>
    <cellStyle name="Обычный 251 3" xfId="431"/>
    <cellStyle name="Обычный 251 3 2" xfId="432"/>
    <cellStyle name="Обычный 251 4" xfId="433"/>
    <cellStyle name="Обычный 26" xfId="434"/>
    <cellStyle name="Обычный 27" xfId="435"/>
    <cellStyle name="Обычный 28" xfId="436"/>
    <cellStyle name="Обычный 29" xfId="3"/>
    <cellStyle name="Обычный 3" xfId="437"/>
    <cellStyle name="Обычный 3 2" xfId="438"/>
    <cellStyle name="Обычный 3 2 2" xfId="439"/>
    <cellStyle name="Обычный 3 2 2 2" xfId="440"/>
    <cellStyle name="Обычный 3 2 3" xfId="441"/>
    <cellStyle name="Обычный 3 2 4" xfId="442"/>
    <cellStyle name="Обычный 3 2 5" xfId="443"/>
    <cellStyle name="Обычный 3 3" xfId="444"/>
    <cellStyle name="Обычный 3 4" xfId="445"/>
    <cellStyle name="Обычный 3 4 2" xfId="446"/>
    <cellStyle name="Обычный 3 5" xfId="447"/>
    <cellStyle name="Обычный 3 6" xfId="448"/>
    <cellStyle name="Обычный 3 7" xfId="449"/>
    <cellStyle name="Обычный 3 9" xfId="450"/>
    <cellStyle name="Обычный 3 9 2" xfId="451"/>
    <cellStyle name="Обычный 30" xfId="452"/>
    <cellStyle name="Обычный 31" xfId="4"/>
    <cellStyle name="Обычный 32" xfId="453"/>
    <cellStyle name="Обычный 32 2" xfId="454"/>
    <cellStyle name="Обычный 33" xfId="455"/>
    <cellStyle name="Обычный 34" xfId="5"/>
    <cellStyle name="Обычный 35" xfId="456"/>
    <cellStyle name="Обычный 36" xfId="457"/>
    <cellStyle name="Обычный 37" xfId="6"/>
    <cellStyle name="Обычный 38" xfId="7"/>
    <cellStyle name="Обычный 39" xfId="458"/>
    <cellStyle name="Обычный 4" xfId="459"/>
    <cellStyle name="Обычный 4 10" xfId="460"/>
    <cellStyle name="Обычный 4 10 2" xfId="461"/>
    <cellStyle name="Обычный 4 11" xfId="462"/>
    <cellStyle name="Обычный 4 12" xfId="463"/>
    <cellStyle name="Обычный 4 13" xfId="464"/>
    <cellStyle name="Обычный 4 14" xfId="465"/>
    <cellStyle name="Обычный 4 15" xfId="466"/>
    <cellStyle name="Обычный 4 16" xfId="467"/>
    <cellStyle name="Обычный 4 2" xfId="468"/>
    <cellStyle name="Обычный 4 2 2" xfId="469"/>
    <cellStyle name="Обычный 4 2 2 2" xfId="470"/>
    <cellStyle name="Обычный 4 2 2 3" xfId="471"/>
    <cellStyle name="Обычный 4 2 3" xfId="472"/>
    <cellStyle name="Обычный 4 2 3 2" xfId="473"/>
    <cellStyle name="Обычный 4 2 4" xfId="474"/>
    <cellStyle name="Обычный 4 2 5" xfId="475"/>
    <cellStyle name="Обычный 4 2 6" xfId="476"/>
    <cellStyle name="Обычный 4 2 7" xfId="477"/>
    <cellStyle name="Обычный 4 3" xfId="478"/>
    <cellStyle name="Обычный 4 3 2" xfId="479"/>
    <cellStyle name="Обычный 4 31" xfId="480"/>
    <cellStyle name="Обычный 4 31 2" xfId="481"/>
    <cellStyle name="Обычный 4 4" xfId="482"/>
    <cellStyle name="Обычный 4 4 2" xfId="483"/>
    <cellStyle name="Обычный 4 4 3" xfId="484"/>
    <cellStyle name="Обычный 4 4 4" xfId="485"/>
    <cellStyle name="Обычный 4 5" xfId="486"/>
    <cellStyle name="Обычный 4 5 2" xfId="487"/>
    <cellStyle name="Обычный 4 6" xfId="488"/>
    <cellStyle name="Обычный 4 6 2" xfId="489"/>
    <cellStyle name="Обычный 4 7" xfId="490"/>
    <cellStyle name="Обычный 4 7 2" xfId="491"/>
    <cellStyle name="Обычный 4 8" xfId="492"/>
    <cellStyle name="Обычный 4 8 2" xfId="493"/>
    <cellStyle name="Обычный 4 9" xfId="494"/>
    <cellStyle name="Обычный 40" xfId="9"/>
    <cellStyle name="Обычный 41" xfId="495"/>
    <cellStyle name="Обычный 42" xfId="496"/>
    <cellStyle name="Обычный 43" xfId="11"/>
    <cellStyle name="Обычный 44" xfId="497"/>
    <cellStyle name="Обычный 45" xfId="498"/>
    <cellStyle name="Обычный 46" xfId="10"/>
    <cellStyle name="Обычный 47" xfId="12"/>
    <cellStyle name="Обычный 48" xfId="13"/>
    <cellStyle name="Обычный 49" xfId="499"/>
    <cellStyle name="Обычный 5" xfId="500"/>
    <cellStyle name="Обычный 5 2" xfId="501"/>
    <cellStyle name="Обычный 5 2 2" xfId="502"/>
    <cellStyle name="Обычный 5 2 3" xfId="503"/>
    <cellStyle name="Обычный 5 2 4" xfId="504"/>
    <cellStyle name="Обычный 5 3" xfId="505"/>
    <cellStyle name="Обычный 5 3 2" xfId="506"/>
    <cellStyle name="Обычный 5 4" xfId="507"/>
    <cellStyle name="Обычный 5 4 2" xfId="508"/>
    <cellStyle name="Обычный 5 4 2 2" xfId="509"/>
    <cellStyle name="Обычный 5 4 3" xfId="510"/>
    <cellStyle name="Обычный 5 4 3 2" xfId="511"/>
    <cellStyle name="Обычный 5 4 4" xfId="512"/>
    <cellStyle name="Обычный 5 5" xfId="513"/>
    <cellStyle name="Обычный 5 5 2" xfId="514"/>
    <cellStyle name="Обычный 5 6" xfId="515"/>
    <cellStyle name="Обычный 5 7" xfId="516"/>
    <cellStyle name="Обычный 5 8" xfId="517"/>
    <cellStyle name="Обычный 50" xfId="518"/>
    <cellStyle name="Обычный 51" xfId="519"/>
    <cellStyle name="Обычный 52" xfId="520"/>
    <cellStyle name="Обычный 53" xfId="521"/>
    <cellStyle name="Обычный 54" xfId="522"/>
    <cellStyle name="Обычный 6" xfId="523"/>
    <cellStyle name="Обычный 6 2" xfId="524"/>
    <cellStyle name="Обычный 6 2 2" xfId="525"/>
    <cellStyle name="Обычный 6 2 2 2" xfId="526"/>
    <cellStyle name="Обычный 6 2 3" xfId="527"/>
    <cellStyle name="Обычный 6 2 4" xfId="528"/>
    <cellStyle name="Обычный 6 2 5" xfId="529"/>
    <cellStyle name="Обычный 6 3" xfId="530"/>
    <cellStyle name="Обычный 6 3 2" xfId="531"/>
    <cellStyle name="Обычный 6 3 2 2" xfId="532"/>
    <cellStyle name="Обычный 6 3 3" xfId="533"/>
    <cellStyle name="Обычный 6 3 4" xfId="534"/>
    <cellStyle name="Обычный 6 3 5" xfId="535"/>
    <cellStyle name="Обычный 6 4" xfId="536"/>
    <cellStyle name="Обычный 6 4 2" xfId="537"/>
    <cellStyle name="Обычный 6 4 3" xfId="538"/>
    <cellStyle name="Обычный 6 5" xfId="539"/>
    <cellStyle name="Обычный 7" xfId="540"/>
    <cellStyle name="Обычный 7 2" xfId="541"/>
    <cellStyle name="Обычный 7 2 2" xfId="542"/>
    <cellStyle name="Обычный 7 3" xfId="543"/>
    <cellStyle name="Обычный 7 3 2" xfId="544"/>
    <cellStyle name="Обычный 7 4" xfId="545"/>
    <cellStyle name="Обычный 8" xfId="546"/>
    <cellStyle name="Обычный 8 2" xfId="547"/>
    <cellStyle name="Обычный 8 2 2" xfId="548"/>
    <cellStyle name="Обычный 8 2 2 2" xfId="549"/>
    <cellStyle name="Обычный 8 2 2 3" xfId="550"/>
    <cellStyle name="Обычный 8 2 2 4" xfId="551"/>
    <cellStyle name="Обычный 8 2 2 5" xfId="552"/>
    <cellStyle name="Обычный 8 2 3" xfId="553"/>
    <cellStyle name="Обычный 8 2 3 2" xfId="554"/>
    <cellStyle name="Обычный 8 2 4" xfId="555"/>
    <cellStyle name="Обычный 8 3" xfId="556"/>
    <cellStyle name="Обычный 8 3 2" xfId="557"/>
    <cellStyle name="Обычный 8 4" xfId="558"/>
    <cellStyle name="Обычный 8 4 2" xfId="559"/>
    <cellStyle name="Обычный 8 5" xfId="560"/>
    <cellStyle name="Обычный 8 5 2" xfId="561"/>
    <cellStyle name="Обычный 8 6" xfId="562"/>
    <cellStyle name="Обычный 9" xfId="563"/>
    <cellStyle name="Обычный 9 2" xfId="564"/>
    <cellStyle name="Обычный 9 2 2" xfId="565"/>
    <cellStyle name="Обычный 9 3" xfId="566"/>
    <cellStyle name="Обычный 9 4" xfId="567"/>
    <cellStyle name="Обычный 9 5" xfId="568"/>
    <cellStyle name="Параметр" xfId="569"/>
    <cellStyle name="ПеременныеСметы" xfId="570"/>
    <cellStyle name="ПеременныеСметы 2" xfId="571"/>
    <cellStyle name="ПеременныеСметы 2 2" xfId="572"/>
    <cellStyle name="ПеременныеСметы 2 2 2" xfId="573"/>
    <cellStyle name="ПеременныеСметы 3" xfId="574"/>
    <cellStyle name="ПеременныеСметы 3 2" xfId="575"/>
    <cellStyle name="ПеременныеСметы 3 2 2" xfId="576"/>
    <cellStyle name="ПеременныеСметы 4" xfId="577"/>
    <cellStyle name="ПеременныеСметы 4 2" xfId="578"/>
    <cellStyle name="Плохой 2" xfId="579"/>
    <cellStyle name="Плохой 2 2" xfId="580"/>
    <cellStyle name="Плохой 2 3" xfId="581"/>
    <cellStyle name="Пояснение 2" xfId="582"/>
    <cellStyle name="Пояснение 2 2" xfId="583"/>
    <cellStyle name="Пояснение 2 3" xfId="584"/>
    <cellStyle name="Пояснение 3" xfId="585"/>
    <cellStyle name="Примечание 2" xfId="586"/>
    <cellStyle name="Примечание 2 2" xfId="587"/>
    <cellStyle name="Примечание 2 2 2" xfId="588"/>
    <cellStyle name="Примечание 2 2 2 2" xfId="589"/>
    <cellStyle name="Примечание 2 2 3" xfId="590"/>
    <cellStyle name="Примечание 2 2 3 2" xfId="591"/>
    <cellStyle name="Примечание 2 2 4" xfId="592"/>
    <cellStyle name="Примечание 2 3" xfId="593"/>
    <cellStyle name="Примечание 2 3 2" xfId="594"/>
    <cellStyle name="Примечание 2 4" xfId="595"/>
    <cellStyle name="Примечание 2 4 2" xfId="596"/>
    <cellStyle name="Примечание 2 5" xfId="597"/>
    <cellStyle name="Примечание 2 5 2" xfId="598"/>
    <cellStyle name="Примечание 2 6" xfId="599"/>
    <cellStyle name="Процентный 2" xfId="600"/>
    <cellStyle name="Процентный 2 2" xfId="601"/>
    <cellStyle name="Процентный 2 3" xfId="602"/>
    <cellStyle name="Процентный 2 3 2" xfId="603"/>
    <cellStyle name="Процентный 2 3 3" xfId="604"/>
    <cellStyle name="Процентный 2 4" xfId="605"/>
    <cellStyle name="Процентный 2 5" xfId="606"/>
    <cellStyle name="Процентный 2 6" xfId="607"/>
    <cellStyle name="Процентный 3" xfId="608"/>
    <cellStyle name="Процентный 3 2" xfId="609"/>
    <cellStyle name="Процентный 3 2 2" xfId="610"/>
    <cellStyle name="Процентный 3 3" xfId="611"/>
    <cellStyle name="Процентный 3 4" xfId="612"/>
    <cellStyle name="Процентный 3 5" xfId="613"/>
    <cellStyle name="Процентный 4" xfId="614"/>
    <cellStyle name="Процентный 4 2" xfId="615"/>
    <cellStyle name="Процентный 4 2 2" xfId="616"/>
    <cellStyle name="Процентный 4 2 3" xfId="617"/>
    <cellStyle name="Процентный 4 3" xfId="618"/>
    <cellStyle name="Процентный 4 4" xfId="619"/>
    <cellStyle name="Процентный 5" xfId="620"/>
    <cellStyle name="Процентный 5 2" xfId="621"/>
    <cellStyle name="Процентный 5 3" xfId="622"/>
    <cellStyle name="Процентный 5 4" xfId="623"/>
    <cellStyle name="Процентный 6" xfId="624"/>
    <cellStyle name="РесСмета" xfId="625"/>
    <cellStyle name="РесСмета 2" xfId="626"/>
    <cellStyle name="РесСмета 2 2" xfId="627"/>
    <cellStyle name="РесСмета 2 2 2" xfId="628"/>
    <cellStyle name="РесСмета 3" xfId="629"/>
    <cellStyle name="РесСмета 3 2" xfId="630"/>
    <cellStyle name="СводкаСтоимРаб" xfId="631"/>
    <cellStyle name="СводкаСтоимРаб 2" xfId="632"/>
    <cellStyle name="СводкаСтоимРаб 2 2" xfId="633"/>
    <cellStyle name="СводкаСтоимРаб 2 2 2" xfId="634"/>
    <cellStyle name="СводкаСтоимРаб 3" xfId="635"/>
    <cellStyle name="СводкаСтоимРаб 3 2" xfId="636"/>
    <cellStyle name="СводРасч" xfId="637"/>
    <cellStyle name="Связанная ячейка 2" xfId="638"/>
    <cellStyle name="Связанная ячейка 2 2" xfId="639"/>
    <cellStyle name="Связанная ячейка 2 3" xfId="640"/>
    <cellStyle name="Стиль 1" xfId="641"/>
    <cellStyle name="Стиль 1 2" xfId="642"/>
    <cellStyle name="Текст предупреждения 2" xfId="643"/>
    <cellStyle name="Текст предупреждения 2 2" xfId="644"/>
    <cellStyle name="Текст предупреждения 2 3" xfId="645"/>
    <cellStyle name="Титул" xfId="646"/>
    <cellStyle name="Финансовый" xfId="1" builtinId="3"/>
    <cellStyle name="Финансовый 2" xfId="647"/>
    <cellStyle name="Финансовый 2 10" xfId="648"/>
    <cellStyle name="Финансовый 2 2" xfId="649"/>
    <cellStyle name="Финансовый 2 2 2" xfId="650"/>
    <cellStyle name="Финансовый 2 2 2 2" xfId="651"/>
    <cellStyle name="Финансовый 2 2 2 2 2" xfId="652"/>
    <cellStyle name="Финансовый 2 2 2 2 3" xfId="653"/>
    <cellStyle name="Финансовый 2 2 2 3" xfId="654"/>
    <cellStyle name="Финансовый 2 2 2 4" xfId="655"/>
    <cellStyle name="Финансовый 2 2 3" xfId="656"/>
    <cellStyle name="Финансовый 2 2 3 2" xfId="657"/>
    <cellStyle name="Финансовый 2 2 3 3" xfId="658"/>
    <cellStyle name="Финансовый 2 2 3 4" xfId="659"/>
    <cellStyle name="Финансовый 2 2 4" xfId="660"/>
    <cellStyle name="Финансовый 2 2 5" xfId="661"/>
    <cellStyle name="Финансовый 2 2 6" xfId="662"/>
    <cellStyle name="Финансовый 2 3" xfId="663"/>
    <cellStyle name="Финансовый 2 3 2" xfId="664"/>
    <cellStyle name="Финансовый 2 3 3" xfId="665"/>
    <cellStyle name="Финансовый 2 3 4" xfId="666"/>
    <cellStyle name="Финансовый 2 4" xfId="667"/>
    <cellStyle name="Финансовый 2 5" xfId="668"/>
    <cellStyle name="Финансовый 2 5 2" xfId="669"/>
    <cellStyle name="Финансовый 2 6" xfId="670"/>
    <cellStyle name="Финансовый 2 6 2" xfId="671"/>
    <cellStyle name="Финансовый 2 7" xfId="672"/>
    <cellStyle name="Финансовый 2 8" xfId="673"/>
    <cellStyle name="Финансовый 2 9" xfId="674"/>
    <cellStyle name="Финансовый 3" xfId="675"/>
    <cellStyle name="Финансовый 3 2" xfId="676"/>
    <cellStyle name="Финансовый 3 2 2" xfId="677"/>
    <cellStyle name="Финансовый 3 2 3" xfId="678"/>
    <cellStyle name="Финансовый 3 2 4" xfId="679"/>
    <cellStyle name="Финансовый 3 3" xfId="680"/>
    <cellStyle name="Финансовый 3 4" xfId="681"/>
    <cellStyle name="Финансовый 3 4 2" xfId="682"/>
    <cellStyle name="Финансовый 3 5" xfId="683"/>
    <cellStyle name="Финансовый 3 6" xfId="684"/>
    <cellStyle name="Финансовый 3 7" xfId="685"/>
    <cellStyle name="Финансовый 4" xfId="686"/>
    <cellStyle name="Финансовый 5" xfId="687"/>
    <cellStyle name="Финансовый 6" xfId="688"/>
    <cellStyle name="Финансовый 7" xfId="689"/>
    <cellStyle name="Финансовый 8" xfId="690"/>
    <cellStyle name="Хвост" xfId="691"/>
    <cellStyle name="Хороший 2" xfId="692"/>
    <cellStyle name="Хороший 2 2" xfId="693"/>
    <cellStyle name="Хороший 2 3" xfId="694"/>
    <cellStyle name="Экспертиза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09"/>
  <sheetViews>
    <sheetView view="pageBreakPreview" topLeftCell="A445" zoomScale="85" zoomScaleNormal="130" zoomScaleSheetLayoutView="85" workbookViewId="0">
      <selection activeCell="A493" sqref="A493:C672"/>
    </sheetView>
  </sheetViews>
  <sheetFormatPr defaultRowHeight="15"/>
  <cols>
    <col min="1" max="1" width="9.28515625" style="1" customWidth="1"/>
    <col min="2" max="2" width="81.28515625" style="1" customWidth="1"/>
    <col min="3" max="3" width="12.7109375" style="1" customWidth="1"/>
    <col min="4" max="6" width="5.85546875" style="4" hidden="1" customWidth="1"/>
    <col min="7" max="7" width="8.7109375" style="4" hidden="1" customWidth="1"/>
    <col min="8" max="12" width="5.85546875" style="4" hidden="1" customWidth="1"/>
    <col min="13" max="13" width="11" style="4" hidden="1" customWidth="1"/>
    <col min="14" max="14" width="9.140625" style="4" hidden="1" customWidth="1"/>
    <col min="15" max="22" width="0" style="4" hidden="1" customWidth="1"/>
    <col min="23" max="16384" width="9.140625" style="4"/>
  </cols>
  <sheetData>
    <row r="1" spans="1:13">
      <c r="B1" s="2"/>
      <c r="C1" s="3"/>
    </row>
    <row r="2" spans="1:13">
      <c r="A2" s="2"/>
      <c r="B2" s="5"/>
      <c r="C2" s="6"/>
    </row>
    <row r="3" spans="1:13">
      <c r="A3" s="2"/>
      <c r="B3" s="5"/>
      <c r="C3" s="6"/>
    </row>
    <row r="4" spans="1:13">
      <c r="A4" s="2"/>
      <c r="B4" s="5"/>
      <c r="C4" s="6"/>
    </row>
    <row r="5" spans="1:13">
      <c r="B5" s="2"/>
      <c r="C5" s="3"/>
    </row>
    <row r="6" spans="1:13">
      <c r="B6" s="2"/>
      <c r="C6" s="3"/>
    </row>
    <row r="7" spans="1:13" ht="38.25" customHeight="1">
      <c r="A7" s="67"/>
      <c r="B7" s="67"/>
      <c r="C7" s="67"/>
    </row>
    <row r="8" spans="1:13">
      <c r="B8" s="8"/>
      <c r="C8" s="56"/>
    </row>
    <row r="9" spans="1:13" s="10" customFormat="1">
      <c r="A9" s="1"/>
      <c r="B9" s="32"/>
      <c r="C9" s="1"/>
    </row>
    <row r="10" spans="1:13">
      <c r="A10" s="11"/>
      <c r="B10" s="12"/>
      <c r="D10" s="4" t="s">
        <v>1</v>
      </c>
    </row>
    <row r="11" spans="1:13">
      <c r="A11" s="11"/>
      <c r="B11" s="12"/>
      <c r="D11" s="4" t="s">
        <v>1</v>
      </c>
    </row>
    <row r="12" spans="1:13">
      <c r="A12" s="13"/>
      <c r="B12" s="49"/>
      <c r="C12" s="14"/>
      <c r="D12" s="4" t="s">
        <v>1</v>
      </c>
      <c r="E12" s="4" t="s">
        <v>5</v>
      </c>
    </row>
    <row r="13" spans="1:13">
      <c r="A13" s="13"/>
      <c r="B13" s="49"/>
      <c r="C13" s="15"/>
      <c r="D13" s="4" t="s">
        <v>1</v>
      </c>
      <c r="E13" s="4" t="s">
        <v>5</v>
      </c>
      <c r="F13" s="4" t="s">
        <v>6</v>
      </c>
    </row>
    <row r="14" spans="1:13" ht="14.25">
      <c r="A14" s="16"/>
      <c r="B14" s="50"/>
      <c r="C14" s="17"/>
      <c r="D14" s="4" t="s">
        <v>1</v>
      </c>
      <c r="E14" s="4" t="s">
        <v>5</v>
      </c>
      <c r="F14" s="4" t="s">
        <v>6</v>
      </c>
      <c r="G14" s="18">
        <v>3.27</v>
      </c>
      <c r="M14" s="19">
        <v>3.27</v>
      </c>
    </row>
    <row r="15" spans="1:13">
      <c r="A15" s="13"/>
      <c r="B15" s="51"/>
      <c r="C15" s="20"/>
      <c r="D15" s="4" t="s">
        <v>1</v>
      </c>
      <c r="E15" s="4" t="s">
        <v>5</v>
      </c>
      <c r="F15" s="4" t="s">
        <v>6</v>
      </c>
      <c r="G15" s="21">
        <v>0</v>
      </c>
      <c r="M15" s="19"/>
    </row>
    <row r="16" spans="1:13" ht="18.75">
      <c r="A16" s="22"/>
      <c r="B16" s="51"/>
      <c r="C16" s="23"/>
      <c r="D16" s="4" t="s">
        <v>1</v>
      </c>
      <c r="E16" s="4" t="s">
        <v>5</v>
      </c>
      <c r="F16" s="4" t="s">
        <v>6</v>
      </c>
      <c r="G16" s="21">
        <v>3.09</v>
      </c>
      <c r="I16" s="4">
        <v>23</v>
      </c>
      <c r="J16" s="4">
        <v>27</v>
      </c>
      <c r="M16" s="24">
        <v>3.09</v>
      </c>
    </row>
    <row r="17" spans="1:23" ht="18.75">
      <c r="A17" s="22"/>
      <c r="B17" s="51"/>
      <c r="C17" s="23"/>
      <c r="D17" s="4" t="s">
        <v>1</v>
      </c>
      <c r="E17" s="4" t="s">
        <v>5</v>
      </c>
      <c r="F17" s="4" t="s">
        <v>6</v>
      </c>
      <c r="G17" s="21">
        <v>0.18</v>
      </c>
      <c r="I17" s="4">
        <v>28</v>
      </c>
      <c r="J17" s="4">
        <v>40</v>
      </c>
      <c r="M17" s="24">
        <v>0.18000000000000002</v>
      </c>
    </row>
    <row r="18" spans="1:23" ht="14.25">
      <c r="A18" s="16"/>
      <c r="B18" s="50"/>
      <c r="C18" s="17"/>
      <c r="D18" s="4" t="s">
        <v>1</v>
      </c>
      <c r="E18" s="4" t="s">
        <v>5</v>
      </c>
      <c r="F18" s="4" t="s">
        <v>6</v>
      </c>
      <c r="G18" s="18">
        <v>4.12</v>
      </c>
      <c r="M18" s="19">
        <v>4.12</v>
      </c>
    </row>
    <row r="19" spans="1:23" ht="18.75">
      <c r="A19" s="13"/>
      <c r="B19" s="51"/>
      <c r="C19" s="20"/>
      <c r="D19" s="4" t="s">
        <v>1</v>
      </c>
      <c r="E19" s="4" t="s">
        <v>5</v>
      </c>
      <c r="F19" s="4" t="s">
        <v>6</v>
      </c>
      <c r="G19" s="21">
        <v>0</v>
      </c>
      <c r="M19" s="25"/>
    </row>
    <row r="20" spans="1:23" ht="18.75">
      <c r="A20" s="22"/>
      <c r="B20" s="51"/>
      <c r="C20" s="23"/>
      <c r="D20" s="4" t="s">
        <v>1</v>
      </c>
      <c r="E20" s="4" t="s">
        <v>5</v>
      </c>
      <c r="F20" s="4" t="s">
        <v>6</v>
      </c>
      <c r="G20" s="21">
        <v>3.87</v>
      </c>
      <c r="I20" s="4">
        <v>42</v>
      </c>
      <c r="J20" s="4">
        <v>61</v>
      </c>
      <c r="K20" s="4">
        <v>52</v>
      </c>
      <c r="L20" s="4">
        <v>51</v>
      </c>
      <c r="M20" s="24">
        <v>3.87</v>
      </c>
      <c r="W20" s="21"/>
    </row>
    <row r="21" spans="1:23" ht="14.25">
      <c r="A21" s="16"/>
      <c r="B21" s="50"/>
      <c r="C21" s="17"/>
      <c r="D21" s="4" t="s">
        <v>1</v>
      </c>
      <c r="E21" s="4" t="s">
        <v>5</v>
      </c>
      <c r="F21" s="4" t="s">
        <v>6</v>
      </c>
      <c r="G21" s="18">
        <v>9.98</v>
      </c>
      <c r="M21" s="19">
        <v>9.9783907640838319</v>
      </c>
    </row>
    <row r="22" spans="1:23" ht="18.75">
      <c r="A22" s="13"/>
      <c r="B22" s="51"/>
      <c r="C22" s="20"/>
      <c r="D22" s="4" t="s">
        <v>1</v>
      </c>
      <c r="E22" s="4" t="s">
        <v>5</v>
      </c>
      <c r="F22" s="4" t="s">
        <v>6</v>
      </c>
      <c r="G22" s="21">
        <v>0</v>
      </c>
      <c r="M22" s="25"/>
    </row>
    <row r="23" spans="1:23" ht="18.75">
      <c r="A23" s="13"/>
      <c r="B23" s="51"/>
      <c r="C23" s="23"/>
      <c r="D23" s="4" t="s">
        <v>1</v>
      </c>
      <c r="E23" s="4" t="s">
        <v>5</v>
      </c>
      <c r="F23" s="4" t="s">
        <v>6</v>
      </c>
      <c r="G23" s="21">
        <v>3.18</v>
      </c>
      <c r="I23" s="4">
        <v>88</v>
      </c>
      <c r="J23" s="4">
        <v>98</v>
      </c>
      <c r="M23" s="24">
        <v>3.1800000000000006</v>
      </c>
    </row>
    <row r="24" spans="1:23" ht="18.75">
      <c r="A24" s="13"/>
      <c r="B24" s="51"/>
      <c r="C24" s="23"/>
      <c r="D24" s="4" t="s">
        <v>1</v>
      </c>
      <c r="E24" s="4" t="s">
        <v>5</v>
      </c>
      <c r="F24" s="4" t="s">
        <v>6</v>
      </c>
      <c r="G24" s="21">
        <v>3.04</v>
      </c>
      <c r="I24" s="4">
        <v>63</v>
      </c>
      <c r="J24" s="4">
        <v>82</v>
      </c>
      <c r="K24" s="4">
        <v>83</v>
      </c>
      <c r="M24" s="24">
        <v>3.04</v>
      </c>
    </row>
    <row r="25" spans="1:23" ht="18.75">
      <c r="A25" s="13"/>
      <c r="B25" s="51"/>
      <c r="C25" s="23"/>
      <c r="D25" s="4" t="s">
        <v>1</v>
      </c>
      <c r="E25" s="4" t="s">
        <v>5</v>
      </c>
      <c r="F25" s="4" t="s">
        <v>6</v>
      </c>
      <c r="G25" s="21">
        <v>2.37</v>
      </c>
      <c r="I25" s="4">
        <v>100</v>
      </c>
      <c r="M25" s="24">
        <v>2.37</v>
      </c>
    </row>
    <row r="26" spans="1:23" ht="18.75">
      <c r="A26" s="13"/>
      <c r="B26" s="51"/>
      <c r="C26" s="23"/>
      <c r="D26" s="4" t="s">
        <v>1</v>
      </c>
      <c r="E26" s="4" t="s">
        <v>5</v>
      </c>
      <c r="F26" s="4" t="s">
        <v>6</v>
      </c>
      <c r="G26" s="21">
        <v>0.86</v>
      </c>
      <c r="I26" s="4">
        <v>113</v>
      </c>
      <c r="M26" s="24">
        <v>0.85625369080200919</v>
      </c>
    </row>
    <row r="27" spans="1:23" ht="18.75">
      <c r="A27" s="13"/>
      <c r="B27" s="51"/>
      <c r="C27" s="23"/>
      <c r="D27" s="4" t="s">
        <v>1</v>
      </c>
      <c r="E27" s="4" t="s">
        <v>5</v>
      </c>
      <c r="F27" s="4" t="s">
        <v>6</v>
      </c>
      <c r="G27" s="21">
        <v>0.05</v>
      </c>
      <c r="I27" s="4">
        <v>112</v>
      </c>
      <c r="M27" s="24">
        <v>5.2137073281821544E-2</v>
      </c>
    </row>
    <row r="28" spans="1:23" ht="18.75">
      <c r="A28" s="13"/>
      <c r="B28" s="52"/>
      <c r="C28" s="23"/>
      <c r="D28" s="4" t="s">
        <v>1</v>
      </c>
      <c r="E28" s="4" t="s">
        <v>5</v>
      </c>
      <c r="F28" s="4" t="s">
        <v>6</v>
      </c>
      <c r="G28" s="21">
        <v>0.48</v>
      </c>
      <c r="I28" s="4">
        <v>82</v>
      </c>
      <c r="J28" s="4">
        <v>83</v>
      </c>
      <c r="M28" s="24">
        <v>0.48</v>
      </c>
    </row>
    <row r="29" spans="1:23" ht="18.75">
      <c r="A29" s="16"/>
      <c r="B29" s="50"/>
      <c r="C29" s="17"/>
      <c r="D29" s="4" t="s">
        <v>1</v>
      </c>
      <c r="E29" s="4" t="s">
        <v>5</v>
      </c>
      <c r="F29" s="4" t="s">
        <v>6</v>
      </c>
      <c r="G29" s="21">
        <v>2.06</v>
      </c>
      <c r="I29" s="4">
        <v>120</v>
      </c>
      <c r="M29" s="24">
        <v>2.06</v>
      </c>
    </row>
    <row r="30" spans="1:23" ht="14.25">
      <c r="A30" s="16"/>
      <c r="B30" s="50"/>
      <c r="C30" s="26"/>
      <c r="D30" s="4" t="s">
        <v>1</v>
      </c>
      <c r="E30" s="4" t="s">
        <v>5</v>
      </c>
      <c r="F30" s="4" t="s">
        <v>6</v>
      </c>
      <c r="G30" s="21">
        <v>0.51</v>
      </c>
      <c r="M30" s="27">
        <v>0.51</v>
      </c>
    </row>
    <row r="31" spans="1:23" ht="18.75">
      <c r="A31" s="13"/>
      <c r="B31" s="51"/>
      <c r="C31" s="28"/>
      <c r="D31" s="4" t="s">
        <v>1</v>
      </c>
      <c r="E31" s="4" t="s">
        <v>5</v>
      </c>
      <c r="F31" s="4" t="s">
        <v>6</v>
      </c>
      <c r="G31" s="21">
        <v>0</v>
      </c>
      <c r="M31" s="25"/>
    </row>
    <row r="32" spans="1:23" ht="18.75">
      <c r="A32" s="13"/>
      <c r="B32" s="51"/>
      <c r="C32" s="29"/>
      <c r="D32" s="4" t="s">
        <v>1</v>
      </c>
      <c r="E32" s="4" t="s">
        <v>5</v>
      </c>
      <c r="F32" s="4" t="s">
        <v>6</v>
      </c>
      <c r="G32" s="21">
        <v>0.15</v>
      </c>
      <c r="I32" s="4">
        <v>115</v>
      </c>
      <c r="M32" s="24">
        <v>0.15</v>
      </c>
    </row>
    <row r="33" spans="1:13" ht="18.75">
      <c r="A33" s="13"/>
      <c r="B33" s="51"/>
      <c r="C33" s="29"/>
      <c r="D33" s="4" t="s">
        <v>1</v>
      </c>
      <c r="E33" s="4" t="s">
        <v>5</v>
      </c>
      <c r="F33" s="4" t="s">
        <v>6</v>
      </c>
      <c r="G33" s="21">
        <v>0</v>
      </c>
      <c r="I33" s="4">
        <v>116</v>
      </c>
      <c r="M33" s="24">
        <v>0</v>
      </c>
    </row>
    <row r="34" spans="1:13" ht="18.75">
      <c r="A34" s="13"/>
      <c r="B34" s="51"/>
      <c r="C34" s="29"/>
      <c r="D34" s="4" t="s">
        <v>1</v>
      </c>
      <c r="E34" s="4" t="s">
        <v>5</v>
      </c>
      <c r="F34" s="4" t="s">
        <v>6</v>
      </c>
      <c r="G34" s="21">
        <v>0.36</v>
      </c>
      <c r="I34" s="4">
        <v>117</v>
      </c>
      <c r="M34" s="24">
        <v>0.36</v>
      </c>
    </row>
    <row r="35" spans="1:13" ht="18.75">
      <c r="A35" s="13"/>
      <c r="B35" s="51"/>
      <c r="C35" s="29"/>
      <c r="D35" s="4" t="s">
        <v>1</v>
      </c>
      <c r="E35" s="4" t="s">
        <v>5</v>
      </c>
      <c r="F35" s="4" t="s">
        <v>6</v>
      </c>
      <c r="G35" s="21">
        <v>0</v>
      </c>
      <c r="I35" s="4">
        <v>120</v>
      </c>
      <c r="M35" s="24">
        <v>0</v>
      </c>
    </row>
    <row r="36" spans="1:13">
      <c r="A36" s="16"/>
      <c r="B36" s="50"/>
      <c r="C36" s="29"/>
      <c r="D36" s="4" t="s">
        <v>1</v>
      </c>
      <c r="E36" s="4" t="s">
        <v>5</v>
      </c>
      <c r="F36" s="4" t="s">
        <v>6</v>
      </c>
      <c r="G36" s="30">
        <v>19.940000000000001</v>
      </c>
      <c r="H36" s="21">
        <v>19.936072112402488</v>
      </c>
      <c r="M36" s="31">
        <v>19.938390764083834</v>
      </c>
    </row>
    <row r="37" spans="1:13">
      <c r="D37" s="4" t="s">
        <v>1</v>
      </c>
      <c r="E37" s="4" t="s">
        <v>5</v>
      </c>
      <c r="F37" s="4" t="s">
        <v>6</v>
      </c>
      <c r="G37" s="21" t="e">
        <v>#VALUE!</v>
      </c>
    </row>
    <row r="38" spans="1:13">
      <c r="D38" s="4" t="s">
        <v>1</v>
      </c>
      <c r="E38" s="4" t="s">
        <v>5</v>
      </c>
      <c r="F38" s="4" t="s">
        <v>6</v>
      </c>
      <c r="G38" s="21" t="e">
        <v>#VALUE!</v>
      </c>
    </row>
    <row r="39" spans="1:13">
      <c r="D39" s="4" t="s">
        <v>1</v>
      </c>
      <c r="E39" s="4" t="s">
        <v>5</v>
      </c>
      <c r="F39" s="4" t="s">
        <v>6</v>
      </c>
      <c r="G39" s="21" t="e">
        <v>#VALUE!</v>
      </c>
    </row>
    <row r="40" spans="1:13">
      <c r="D40" s="4" t="s">
        <v>1</v>
      </c>
      <c r="E40" s="4" t="s">
        <v>5</v>
      </c>
      <c r="F40" s="4" t="s">
        <v>6</v>
      </c>
      <c r="G40" s="21">
        <v>0</v>
      </c>
    </row>
    <row r="41" spans="1:13">
      <c r="D41" s="4" t="s">
        <v>1</v>
      </c>
      <c r="E41" s="4" t="s">
        <v>5</v>
      </c>
      <c r="F41" s="4" t="s">
        <v>6</v>
      </c>
      <c r="G41" s="21">
        <v>0</v>
      </c>
    </row>
    <row r="42" spans="1:13">
      <c r="D42" s="4" t="s">
        <v>1</v>
      </c>
      <c r="E42" s="4" t="s">
        <v>5</v>
      </c>
      <c r="F42" s="4" t="s">
        <v>6</v>
      </c>
      <c r="G42" s="21">
        <v>0</v>
      </c>
    </row>
    <row r="43" spans="1:13">
      <c r="D43" s="4" t="s">
        <v>1</v>
      </c>
      <c r="E43" s="4" t="s">
        <v>5</v>
      </c>
      <c r="F43" s="4" t="s">
        <v>6</v>
      </c>
      <c r="G43" s="21">
        <v>0</v>
      </c>
    </row>
    <row r="44" spans="1:13">
      <c r="D44" s="4" t="s">
        <v>1</v>
      </c>
      <c r="E44" s="4" t="s">
        <v>5</v>
      </c>
      <c r="F44" s="4" t="s">
        <v>6</v>
      </c>
      <c r="G44" s="21">
        <v>0</v>
      </c>
    </row>
    <row r="45" spans="1:13">
      <c r="D45" s="4" t="s">
        <v>1</v>
      </c>
      <c r="E45" s="4" t="s">
        <v>5</v>
      </c>
      <c r="F45" s="4" t="s">
        <v>6</v>
      </c>
      <c r="G45" s="21">
        <v>0</v>
      </c>
    </row>
    <row r="46" spans="1:13">
      <c r="D46" s="4" t="s">
        <v>1</v>
      </c>
      <c r="E46" s="4" t="s">
        <v>5</v>
      </c>
      <c r="F46" s="4" t="s">
        <v>6</v>
      </c>
      <c r="G46" s="21" t="e">
        <v>#VALUE!</v>
      </c>
    </row>
    <row r="47" spans="1:13">
      <c r="D47" s="4" t="s">
        <v>1</v>
      </c>
      <c r="E47" s="4" t="s">
        <v>5</v>
      </c>
      <c r="F47" s="4" t="s">
        <v>6</v>
      </c>
      <c r="G47" s="21">
        <v>3</v>
      </c>
    </row>
    <row r="48" spans="1:13">
      <c r="D48" s="4" t="s">
        <v>1</v>
      </c>
      <c r="E48" s="4" t="s">
        <v>5</v>
      </c>
      <c r="F48" s="4" t="s">
        <v>6</v>
      </c>
      <c r="G48" s="21">
        <v>3.4</v>
      </c>
    </row>
    <row r="49" spans="4:23">
      <c r="D49" s="4" t="s">
        <v>1</v>
      </c>
      <c r="E49" s="4" t="s">
        <v>5</v>
      </c>
      <c r="F49" s="4" t="s">
        <v>6</v>
      </c>
      <c r="G49" s="21">
        <v>0</v>
      </c>
    </row>
    <row r="50" spans="4:23">
      <c r="D50" s="4" t="s">
        <v>1</v>
      </c>
      <c r="E50" s="4" t="s">
        <v>5</v>
      </c>
      <c r="F50" s="4" t="s">
        <v>6</v>
      </c>
      <c r="G50" s="21">
        <v>3.22</v>
      </c>
    </row>
    <row r="51" spans="4:23">
      <c r="D51" s="4" t="s">
        <v>1</v>
      </c>
      <c r="E51" s="4" t="s">
        <v>5</v>
      </c>
      <c r="F51" s="4" t="s">
        <v>6</v>
      </c>
      <c r="G51" s="21">
        <v>0.18</v>
      </c>
    </row>
    <row r="52" spans="4:23">
      <c r="D52" s="4" t="s">
        <v>1</v>
      </c>
      <c r="E52" s="4" t="s">
        <v>5</v>
      </c>
      <c r="F52" s="4" t="s">
        <v>6</v>
      </c>
      <c r="G52" s="21">
        <v>4.16</v>
      </c>
    </row>
    <row r="53" spans="4:23" ht="18.75">
      <c r="D53" s="4" t="s">
        <v>1</v>
      </c>
      <c r="E53" s="4" t="s">
        <v>5</v>
      </c>
      <c r="F53" s="4" t="s">
        <v>6</v>
      </c>
      <c r="G53" s="21">
        <v>0</v>
      </c>
      <c r="J53" s="33"/>
    </row>
    <row r="54" spans="4:23">
      <c r="D54" s="4" t="s">
        <v>1</v>
      </c>
      <c r="E54" s="4" t="s">
        <v>5</v>
      </c>
      <c r="F54" s="4" t="s">
        <v>6</v>
      </c>
      <c r="G54" s="21">
        <v>3.91</v>
      </c>
      <c r="W54" s="21"/>
    </row>
    <row r="55" spans="4:23">
      <c r="D55" s="4" t="s">
        <v>1</v>
      </c>
      <c r="E55" s="4" t="s">
        <v>5</v>
      </c>
      <c r="F55" s="4" t="s">
        <v>6</v>
      </c>
      <c r="G55" s="21">
        <v>9.91</v>
      </c>
    </row>
    <row r="56" spans="4:23" ht="18.75">
      <c r="D56" s="4" t="s">
        <v>1</v>
      </c>
      <c r="E56" s="4" t="s">
        <v>5</v>
      </c>
      <c r="F56" s="4" t="s">
        <v>6</v>
      </c>
      <c r="G56" s="21">
        <v>0</v>
      </c>
      <c r="J56" s="33"/>
    </row>
    <row r="57" spans="4:23">
      <c r="D57" s="4" t="s">
        <v>1</v>
      </c>
      <c r="E57" s="4" t="s">
        <v>5</v>
      </c>
      <c r="F57" s="4" t="s">
        <v>6</v>
      </c>
      <c r="G57" s="21">
        <v>3.05</v>
      </c>
    </row>
    <row r="58" spans="4:23">
      <c r="D58" s="4" t="s">
        <v>1</v>
      </c>
      <c r="E58" s="4" t="s">
        <v>5</v>
      </c>
      <c r="F58" s="4" t="s">
        <v>6</v>
      </c>
      <c r="G58" s="21">
        <v>3.19</v>
      </c>
    </row>
    <row r="59" spans="4:23">
      <c r="D59" s="4" t="s">
        <v>1</v>
      </c>
      <c r="E59" s="4" t="s">
        <v>5</v>
      </c>
      <c r="F59" s="4" t="s">
        <v>6</v>
      </c>
      <c r="G59" s="21">
        <v>2.5099999999999998</v>
      </c>
    </row>
    <row r="60" spans="4:23">
      <c r="D60" s="4" t="s">
        <v>1</v>
      </c>
      <c r="E60" s="4" t="s">
        <v>5</v>
      </c>
      <c r="F60" s="4" t="s">
        <v>6</v>
      </c>
      <c r="G60" s="21">
        <v>0.86</v>
      </c>
    </row>
    <row r="61" spans="4:23">
      <c r="D61" s="4" t="s">
        <v>1</v>
      </c>
      <c r="E61" s="4" t="s">
        <v>5</v>
      </c>
      <c r="F61" s="4" t="s">
        <v>6</v>
      </c>
      <c r="G61" s="21">
        <v>0.05</v>
      </c>
    </row>
    <row r="62" spans="4:23">
      <c r="D62" s="4" t="s">
        <v>1</v>
      </c>
      <c r="E62" s="4" t="s">
        <v>5</v>
      </c>
      <c r="F62" s="4" t="s">
        <v>6</v>
      </c>
      <c r="G62" s="21">
        <v>0.25</v>
      </c>
    </row>
    <row r="63" spans="4:23">
      <c r="D63" s="4" t="s">
        <v>1</v>
      </c>
      <c r="E63" s="4" t="s">
        <v>5</v>
      </c>
      <c r="F63" s="4" t="s">
        <v>6</v>
      </c>
      <c r="G63" s="21">
        <v>2.06</v>
      </c>
    </row>
    <row r="64" spans="4:23">
      <c r="D64" s="4" t="s">
        <v>1</v>
      </c>
      <c r="E64" s="4" t="s">
        <v>5</v>
      </c>
      <c r="F64" s="4" t="s">
        <v>6</v>
      </c>
      <c r="G64" s="21">
        <v>0.41</v>
      </c>
    </row>
    <row r="65" spans="1:10" ht="18.75">
      <c r="D65" s="4" t="s">
        <v>1</v>
      </c>
      <c r="E65" s="4" t="s">
        <v>5</v>
      </c>
      <c r="F65" s="4" t="s">
        <v>6</v>
      </c>
      <c r="G65" s="21">
        <v>0</v>
      </c>
      <c r="J65" s="33"/>
    </row>
    <row r="66" spans="1:10">
      <c r="D66" s="4" t="s">
        <v>1</v>
      </c>
      <c r="E66" s="4" t="s">
        <v>5</v>
      </c>
      <c r="F66" s="4" t="s">
        <v>6</v>
      </c>
      <c r="G66" s="21">
        <v>0.12</v>
      </c>
    </row>
    <row r="67" spans="1:10">
      <c r="D67" s="4" t="s">
        <v>1</v>
      </c>
      <c r="E67" s="4" t="s">
        <v>5</v>
      </c>
      <c r="F67" s="4" t="s">
        <v>6</v>
      </c>
      <c r="G67" s="21">
        <v>0</v>
      </c>
    </row>
    <row r="68" spans="1:10">
      <c r="D68" s="4" t="s">
        <v>1</v>
      </c>
      <c r="E68" s="4" t="s">
        <v>5</v>
      </c>
      <c r="F68" s="4" t="s">
        <v>6</v>
      </c>
      <c r="G68" s="21">
        <v>0.28999999999999998</v>
      </c>
    </row>
    <row r="69" spans="1:10">
      <c r="D69" s="4" t="s">
        <v>1</v>
      </c>
      <c r="E69" s="4" t="s">
        <v>5</v>
      </c>
      <c r="F69" s="4" t="s">
        <v>6</v>
      </c>
      <c r="G69" s="21">
        <v>0</v>
      </c>
    </row>
    <row r="70" spans="1:10">
      <c r="D70" s="4" t="s">
        <v>1</v>
      </c>
      <c r="E70" s="4" t="s">
        <v>5</v>
      </c>
      <c r="F70" s="4" t="s">
        <v>6</v>
      </c>
      <c r="G70" s="21">
        <v>19.940000000000001</v>
      </c>
      <c r="H70" s="21">
        <v>19.942442161630293</v>
      </c>
    </row>
    <row r="71" spans="1:10">
      <c r="A71" s="11"/>
      <c r="B71" s="12"/>
      <c r="D71" s="4" t="s">
        <v>1</v>
      </c>
      <c r="E71" s="4" t="s">
        <v>5</v>
      </c>
      <c r="F71" s="4" t="s">
        <v>6</v>
      </c>
      <c r="G71" s="21">
        <v>0</v>
      </c>
    </row>
    <row r="72" spans="1:10">
      <c r="A72" s="11"/>
      <c r="B72" s="12"/>
      <c r="D72" s="4" t="s">
        <v>1</v>
      </c>
      <c r="E72" s="4" t="s">
        <v>5</v>
      </c>
      <c r="F72" s="4" t="s">
        <v>6</v>
      </c>
      <c r="G72" s="21">
        <v>0</v>
      </c>
    </row>
    <row r="73" spans="1:10">
      <c r="D73" s="4" t="s">
        <v>1</v>
      </c>
      <c r="E73" s="4" t="s">
        <v>5</v>
      </c>
      <c r="F73" s="4" t="s">
        <v>6</v>
      </c>
      <c r="G73" s="21" t="e">
        <v>#VALUE!</v>
      </c>
    </row>
    <row r="74" spans="1:10">
      <c r="D74" s="4" t="s">
        <v>1</v>
      </c>
      <c r="E74" s="4" t="s">
        <v>5</v>
      </c>
      <c r="F74" s="4" t="s">
        <v>6</v>
      </c>
      <c r="G74" s="21" t="e">
        <v>#VALUE!</v>
      </c>
    </row>
    <row r="75" spans="1:10">
      <c r="D75" s="4" t="s">
        <v>1</v>
      </c>
      <c r="E75" s="4" t="s">
        <v>5</v>
      </c>
      <c r="F75" s="4" t="s">
        <v>6</v>
      </c>
      <c r="G75" s="21" t="e">
        <v>#VALUE!</v>
      </c>
    </row>
    <row r="76" spans="1:10">
      <c r="D76" s="4" t="s">
        <v>1</v>
      </c>
      <c r="E76" s="4" t="s">
        <v>5</v>
      </c>
      <c r="F76" s="4" t="s">
        <v>6</v>
      </c>
      <c r="G76" s="21">
        <v>0</v>
      </c>
    </row>
    <row r="77" spans="1:10">
      <c r="D77" s="4" t="s">
        <v>1</v>
      </c>
      <c r="E77" s="4" t="s">
        <v>5</v>
      </c>
      <c r="F77" s="4" t="s">
        <v>6</v>
      </c>
      <c r="G77" s="21">
        <v>0</v>
      </c>
    </row>
    <row r="78" spans="1:10">
      <c r="D78" s="4" t="s">
        <v>1</v>
      </c>
      <c r="E78" s="4" t="s">
        <v>5</v>
      </c>
      <c r="F78" s="4" t="s">
        <v>6</v>
      </c>
      <c r="G78" s="21">
        <v>0</v>
      </c>
    </row>
    <row r="79" spans="1:10">
      <c r="D79" s="4" t="s">
        <v>1</v>
      </c>
      <c r="E79" s="4" t="s">
        <v>5</v>
      </c>
      <c r="F79" s="4" t="s">
        <v>6</v>
      </c>
      <c r="G79" s="21">
        <v>0</v>
      </c>
    </row>
    <row r="80" spans="1:10">
      <c r="D80" s="4" t="s">
        <v>1</v>
      </c>
      <c r="E80" s="4" t="s">
        <v>5</v>
      </c>
      <c r="F80" s="4" t="s">
        <v>6</v>
      </c>
      <c r="G80" s="21">
        <v>0</v>
      </c>
    </row>
    <row r="81" spans="4:23">
      <c r="D81" s="4" t="s">
        <v>1</v>
      </c>
      <c r="E81" s="4" t="s">
        <v>5</v>
      </c>
      <c r="F81" s="4" t="s">
        <v>6</v>
      </c>
      <c r="G81" s="21">
        <v>0</v>
      </c>
    </row>
    <row r="82" spans="4:23">
      <c r="D82" s="4" t="s">
        <v>1</v>
      </c>
      <c r="E82" s="4" t="s">
        <v>5</v>
      </c>
      <c r="F82" s="4" t="s">
        <v>6</v>
      </c>
      <c r="G82" s="21" t="e">
        <v>#VALUE!</v>
      </c>
    </row>
    <row r="83" spans="4:23">
      <c r="D83" s="4" t="s">
        <v>1</v>
      </c>
      <c r="E83" s="4" t="s">
        <v>5</v>
      </c>
      <c r="F83" s="4" t="s">
        <v>6</v>
      </c>
      <c r="G83" s="21">
        <v>3</v>
      </c>
    </row>
    <row r="84" spans="4:23">
      <c r="D84" s="4" t="s">
        <v>1</v>
      </c>
      <c r="E84" s="4" t="s">
        <v>5</v>
      </c>
      <c r="F84" s="4" t="s">
        <v>6</v>
      </c>
      <c r="G84" s="21">
        <v>3.38</v>
      </c>
    </row>
    <row r="85" spans="4:23">
      <c r="D85" s="4" t="s">
        <v>1</v>
      </c>
      <c r="E85" s="4" t="s">
        <v>5</v>
      </c>
      <c r="F85" s="4" t="s">
        <v>6</v>
      </c>
      <c r="G85" s="21">
        <v>0</v>
      </c>
    </row>
    <row r="86" spans="4:23">
      <c r="D86" s="4" t="s">
        <v>1</v>
      </c>
      <c r="E86" s="4" t="s">
        <v>5</v>
      </c>
      <c r="F86" s="4" t="s">
        <v>6</v>
      </c>
      <c r="G86" s="21">
        <v>3.2</v>
      </c>
    </row>
    <row r="87" spans="4:23">
      <c r="D87" s="4" t="s">
        <v>1</v>
      </c>
      <c r="E87" s="4" t="s">
        <v>5</v>
      </c>
      <c r="F87" s="4" t="s">
        <v>6</v>
      </c>
      <c r="G87" s="21">
        <v>0.18</v>
      </c>
    </row>
    <row r="88" spans="4:23" ht="18.75">
      <c r="D88" s="4" t="s">
        <v>1</v>
      </c>
      <c r="E88" s="4" t="s">
        <v>5</v>
      </c>
      <c r="F88" s="4" t="s">
        <v>6</v>
      </c>
      <c r="G88" s="21">
        <v>4.12</v>
      </c>
      <c r="J88" s="34"/>
    </row>
    <row r="89" spans="4:23" ht="18.75">
      <c r="D89" s="4" t="s">
        <v>1</v>
      </c>
      <c r="E89" s="4" t="s">
        <v>5</v>
      </c>
      <c r="F89" s="4" t="s">
        <v>6</v>
      </c>
      <c r="G89" s="21">
        <v>0</v>
      </c>
      <c r="J89" s="34"/>
    </row>
    <row r="90" spans="4:23">
      <c r="D90" s="4" t="s">
        <v>1</v>
      </c>
      <c r="E90" s="4" t="s">
        <v>5</v>
      </c>
      <c r="F90" s="4" t="s">
        <v>6</v>
      </c>
      <c r="G90" s="21">
        <v>3.91</v>
      </c>
      <c r="W90" s="21"/>
    </row>
    <row r="91" spans="4:23" ht="18.75">
      <c r="D91" s="4" t="s">
        <v>1</v>
      </c>
      <c r="E91" s="4" t="s">
        <v>5</v>
      </c>
      <c r="F91" s="4" t="s">
        <v>6</v>
      </c>
      <c r="G91" s="21">
        <v>10.06</v>
      </c>
      <c r="J91" s="34"/>
    </row>
    <row r="92" spans="4:23" ht="18.75">
      <c r="D92" s="4" t="s">
        <v>1</v>
      </c>
      <c r="E92" s="4" t="s">
        <v>5</v>
      </c>
      <c r="F92" s="4" t="s">
        <v>6</v>
      </c>
      <c r="G92" s="21">
        <v>0</v>
      </c>
      <c r="J92" s="34"/>
    </row>
    <row r="93" spans="4:23">
      <c r="D93" s="4" t="s">
        <v>1</v>
      </c>
      <c r="E93" s="4" t="s">
        <v>5</v>
      </c>
      <c r="F93" s="4" t="s">
        <v>6</v>
      </c>
      <c r="G93" s="21">
        <v>3.19</v>
      </c>
    </row>
    <row r="94" spans="4:23">
      <c r="D94" s="4" t="s">
        <v>1</v>
      </c>
      <c r="E94" s="4" t="s">
        <v>5</v>
      </c>
      <c r="F94" s="4" t="s">
        <v>6</v>
      </c>
      <c r="G94" s="21">
        <v>3.27</v>
      </c>
    </row>
    <row r="95" spans="4:23">
      <c r="D95" s="4" t="s">
        <v>1</v>
      </c>
      <c r="E95" s="4" t="s">
        <v>5</v>
      </c>
      <c r="F95" s="4" t="s">
        <v>6</v>
      </c>
      <c r="G95" s="21">
        <v>2.4900000000000002</v>
      </c>
    </row>
    <row r="96" spans="4:23">
      <c r="D96" s="4" t="s">
        <v>1</v>
      </c>
      <c r="E96" s="4" t="s">
        <v>5</v>
      </c>
      <c r="F96" s="4" t="s">
        <v>6</v>
      </c>
      <c r="G96" s="21">
        <v>0.86</v>
      </c>
    </row>
    <row r="97" spans="4:10">
      <c r="D97" s="4" t="s">
        <v>1</v>
      </c>
      <c r="E97" s="4" t="s">
        <v>5</v>
      </c>
      <c r="F97" s="4" t="s">
        <v>6</v>
      </c>
      <c r="G97" s="21">
        <v>0.05</v>
      </c>
    </row>
    <row r="98" spans="4:10">
      <c r="D98" s="4" t="s">
        <v>1</v>
      </c>
      <c r="E98" s="4" t="s">
        <v>5</v>
      </c>
      <c r="F98" s="4" t="s">
        <v>6</v>
      </c>
      <c r="G98" s="21">
        <v>0.2</v>
      </c>
    </row>
    <row r="99" spans="4:10">
      <c r="D99" s="4" t="s">
        <v>1</v>
      </c>
      <c r="E99" s="4" t="s">
        <v>5</v>
      </c>
      <c r="F99" s="4" t="s">
        <v>6</v>
      </c>
      <c r="G99" s="21">
        <v>2.0699999999999998</v>
      </c>
    </row>
    <row r="100" spans="4:10" ht="18.75">
      <c r="D100" s="4" t="s">
        <v>1</v>
      </c>
      <c r="E100" s="4" t="s">
        <v>5</v>
      </c>
      <c r="F100" s="4" t="s">
        <v>6</v>
      </c>
      <c r="G100" s="21">
        <v>0.31</v>
      </c>
      <c r="J100" s="34"/>
    </row>
    <row r="101" spans="4:10" ht="18.75">
      <c r="D101" s="4" t="s">
        <v>1</v>
      </c>
      <c r="E101" s="4" t="s">
        <v>5</v>
      </c>
      <c r="F101" s="4" t="s">
        <v>6</v>
      </c>
      <c r="G101" s="21">
        <v>0</v>
      </c>
      <c r="J101" s="34"/>
    </row>
    <row r="102" spans="4:10">
      <c r="D102" s="4" t="s">
        <v>1</v>
      </c>
      <c r="E102" s="4" t="s">
        <v>5</v>
      </c>
      <c r="F102" s="4" t="s">
        <v>6</v>
      </c>
      <c r="G102" s="21">
        <v>0.09</v>
      </c>
    </row>
    <row r="103" spans="4:10">
      <c r="D103" s="4" t="s">
        <v>1</v>
      </c>
      <c r="E103" s="4" t="s">
        <v>5</v>
      </c>
      <c r="F103" s="4" t="s">
        <v>6</v>
      </c>
      <c r="G103" s="21">
        <v>0</v>
      </c>
    </row>
    <row r="104" spans="4:10">
      <c r="D104" s="4" t="s">
        <v>1</v>
      </c>
      <c r="E104" s="4" t="s">
        <v>5</v>
      </c>
      <c r="F104" s="4" t="s">
        <v>6</v>
      </c>
      <c r="G104" s="21">
        <v>0.22</v>
      </c>
    </row>
    <row r="105" spans="4:10">
      <c r="D105" s="4" t="s">
        <v>1</v>
      </c>
      <c r="E105" s="4" t="s">
        <v>5</v>
      </c>
      <c r="F105" s="4" t="s">
        <v>6</v>
      </c>
      <c r="G105" s="21">
        <v>0</v>
      </c>
    </row>
    <row r="106" spans="4:10">
      <c r="D106" s="4" t="s">
        <v>1</v>
      </c>
      <c r="E106" s="4" t="s">
        <v>5</v>
      </c>
      <c r="F106" s="4" t="s">
        <v>6</v>
      </c>
      <c r="G106" s="21">
        <v>19.940000000000001</v>
      </c>
      <c r="H106" s="21">
        <v>19.936986486841551</v>
      </c>
    </row>
    <row r="107" spans="4:10">
      <c r="D107" s="4" t="s">
        <v>1</v>
      </c>
      <c r="E107" s="4" t="s">
        <v>5</v>
      </c>
      <c r="F107" s="4" t="s">
        <v>6</v>
      </c>
      <c r="G107" s="21">
        <v>0</v>
      </c>
    </row>
    <row r="108" spans="4:10">
      <c r="D108" s="4" t="s">
        <v>1</v>
      </c>
      <c r="E108" s="4" t="s">
        <v>5</v>
      </c>
      <c r="F108" s="4" t="s">
        <v>6</v>
      </c>
      <c r="G108" s="21" t="e">
        <v>#VALUE!</v>
      </c>
    </row>
    <row r="109" spans="4:10">
      <c r="D109" s="4" t="s">
        <v>1</v>
      </c>
      <c r="E109" s="4" t="s">
        <v>5</v>
      </c>
      <c r="F109" s="4" t="s">
        <v>6</v>
      </c>
      <c r="G109" s="21" t="e">
        <v>#VALUE!</v>
      </c>
    </row>
    <row r="110" spans="4:10">
      <c r="D110" s="4" t="s">
        <v>1</v>
      </c>
      <c r="E110" s="4" t="s">
        <v>5</v>
      </c>
      <c r="F110" s="4" t="s">
        <v>6</v>
      </c>
      <c r="G110" s="21" t="e">
        <v>#VALUE!</v>
      </c>
    </row>
    <row r="111" spans="4:10">
      <c r="D111" s="4" t="s">
        <v>1</v>
      </c>
      <c r="E111" s="4" t="s">
        <v>5</v>
      </c>
      <c r="F111" s="4" t="s">
        <v>6</v>
      </c>
      <c r="G111" s="21">
        <v>0</v>
      </c>
    </row>
    <row r="112" spans="4:10">
      <c r="D112" s="4" t="s">
        <v>1</v>
      </c>
      <c r="E112" s="4" t="s">
        <v>5</v>
      </c>
      <c r="F112" s="4" t="s">
        <v>6</v>
      </c>
      <c r="G112" s="21">
        <v>0</v>
      </c>
    </row>
    <row r="113" spans="4:23">
      <c r="D113" s="4" t="s">
        <v>1</v>
      </c>
      <c r="E113" s="4" t="s">
        <v>5</v>
      </c>
      <c r="F113" s="4" t="s">
        <v>6</v>
      </c>
      <c r="G113" s="21">
        <v>0</v>
      </c>
    </row>
    <row r="114" spans="4:23">
      <c r="D114" s="4" t="s">
        <v>1</v>
      </c>
      <c r="E114" s="4" t="s">
        <v>5</v>
      </c>
      <c r="F114" s="4" t="s">
        <v>6</v>
      </c>
      <c r="G114" s="21">
        <v>0</v>
      </c>
    </row>
    <row r="115" spans="4:23">
      <c r="D115" s="4" t="s">
        <v>1</v>
      </c>
      <c r="E115" s="4" t="s">
        <v>5</v>
      </c>
      <c r="F115" s="4" t="s">
        <v>6</v>
      </c>
      <c r="G115" s="21">
        <v>0</v>
      </c>
    </row>
    <row r="116" spans="4:23">
      <c r="D116" s="4" t="s">
        <v>1</v>
      </c>
      <c r="E116" s="4" t="s">
        <v>5</v>
      </c>
      <c r="F116" s="4" t="s">
        <v>6</v>
      </c>
      <c r="G116" s="21">
        <v>0</v>
      </c>
    </row>
    <row r="117" spans="4:23">
      <c r="D117" s="4" t="s">
        <v>1</v>
      </c>
      <c r="E117" s="4" t="s">
        <v>5</v>
      </c>
      <c r="F117" s="4" t="s">
        <v>6</v>
      </c>
      <c r="G117" s="21" t="e">
        <v>#VALUE!</v>
      </c>
    </row>
    <row r="118" spans="4:23">
      <c r="D118" s="4" t="s">
        <v>1</v>
      </c>
      <c r="E118" s="4" t="s">
        <v>5</v>
      </c>
      <c r="F118" s="4" t="s">
        <v>6</v>
      </c>
      <c r="G118" s="21">
        <v>3</v>
      </c>
    </row>
    <row r="119" spans="4:23">
      <c r="D119" s="4" t="s">
        <v>1</v>
      </c>
      <c r="E119" s="4" t="s">
        <v>5</v>
      </c>
      <c r="F119" s="4" t="s">
        <v>6</v>
      </c>
      <c r="G119" s="21">
        <v>3.4</v>
      </c>
    </row>
    <row r="120" spans="4:23">
      <c r="D120" s="4" t="s">
        <v>1</v>
      </c>
      <c r="E120" s="4" t="s">
        <v>5</v>
      </c>
      <c r="F120" s="4" t="s">
        <v>6</v>
      </c>
      <c r="G120" s="21">
        <v>0</v>
      </c>
    </row>
    <row r="121" spans="4:23">
      <c r="D121" s="4" t="s">
        <v>1</v>
      </c>
      <c r="E121" s="4" t="s">
        <v>5</v>
      </c>
      <c r="F121" s="4" t="s">
        <v>6</v>
      </c>
      <c r="G121" s="21">
        <v>3.22</v>
      </c>
    </row>
    <row r="122" spans="4:23">
      <c r="D122" s="4" t="s">
        <v>1</v>
      </c>
      <c r="E122" s="4" t="s">
        <v>5</v>
      </c>
      <c r="F122" s="4" t="s">
        <v>6</v>
      </c>
      <c r="G122" s="21">
        <v>0.18</v>
      </c>
    </row>
    <row r="123" spans="4:23" ht="18.75">
      <c r="D123" s="4" t="s">
        <v>1</v>
      </c>
      <c r="E123" s="4" t="s">
        <v>5</v>
      </c>
      <c r="F123" s="4" t="s">
        <v>6</v>
      </c>
      <c r="G123" s="21">
        <v>4.0999999999999996</v>
      </c>
      <c r="K123" s="38"/>
    </row>
    <row r="124" spans="4:23" ht="18.75">
      <c r="D124" s="4" t="s">
        <v>1</v>
      </c>
      <c r="E124" s="4" t="s">
        <v>5</v>
      </c>
      <c r="F124" s="4" t="s">
        <v>6</v>
      </c>
      <c r="G124" s="21">
        <v>0</v>
      </c>
      <c r="K124" s="38"/>
    </row>
    <row r="125" spans="4:23">
      <c r="D125" s="4" t="s">
        <v>1</v>
      </c>
      <c r="E125" s="4" t="s">
        <v>5</v>
      </c>
      <c r="F125" s="4" t="s">
        <v>6</v>
      </c>
      <c r="G125" s="21">
        <v>3.88</v>
      </c>
      <c r="W125" s="21"/>
    </row>
    <row r="126" spans="4:23" ht="18.75">
      <c r="D126" s="4" t="s">
        <v>1</v>
      </c>
      <c r="E126" s="4" t="s">
        <v>5</v>
      </c>
      <c r="F126" s="4" t="s">
        <v>6</v>
      </c>
      <c r="G126" s="21">
        <v>9.9600000000000009</v>
      </c>
      <c r="K126" s="38"/>
    </row>
    <row r="127" spans="4:23" ht="18.75">
      <c r="D127" s="4" t="s">
        <v>1</v>
      </c>
      <c r="E127" s="4" t="s">
        <v>5</v>
      </c>
      <c r="F127" s="4" t="s">
        <v>6</v>
      </c>
      <c r="G127" s="21">
        <v>0</v>
      </c>
      <c r="K127" s="38"/>
    </row>
    <row r="128" spans="4:23">
      <c r="D128" s="4" t="s">
        <v>1</v>
      </c>
      <c r="E128" s="4" t="s">
        <v>5</v>
      </c>
      <c r="F128" s="4" t="s">
        <v>6</v>
      </c>
      <c r="G128" s="21">
        <v>3.06</v>
      </c>
    </row>
    <row r="129" spans="4:11">
      <c r="D129" s="4" t="s">
        <v>1</v>
      </c>
      <c r="E129" s="4" t="s">
        <v>5</v>
      </c>
      <c r="F129" s="4" t="s">
        <v>6</v>
      </c>
      <c r="G129" s="21">
        <v>2.89</v>
      </c>
    </row>
    <row r="130" spans="4:11">
      <c r="D130" s="4" t="s">
        <v>1</v>
      </c>
      <c r="E130" s="4" t="s">
        <v>5</v>
      </c>
      <c r="F130" s="4" t="s">
        <v>6</v>
      </c>
      <c r="G130" s="21">
        <v>2.56</v>
      </c>
    </row>
    <row r="131" spans="4:11">
      <c r="D131" s="4" t="s">
        <v>1</v>
      </c>
      <c r="E131" s="4" t="s">
        <v>5</v>
      </c>
      <c r="F131" s="4" t="s">
        <v>6</v>
      </c>
      <c r="G131" s="21">
        <v>0.86</v>
      </c>
    </row>
    <row r="132" spans="4:11">
      <c r="D132" s="4" t="s">
        <v>1</v>
      </c>
      <c r="E132" s="4" t="s">
        <v>5</v>
      </c>
      <c r="F132" s="4" t="s">
        <v>6</v>
      </c>
      <c r="G132" s="21">
        <v>0.05</v>
      </c>
    </row>
    <row r="133" spans="4:11">
      <c r="D133" s="4" t="s">
        <v>1</v>
      </c>
      <c r="E133" s="4" t="s">
        <v>5</v>
      </c>
      <c r="F133" s="4" t="s">
        <v>6</v>
      </c>
      <c r="G133" s="21">
        <v>0.54</v>
      </c>
    </row>
    <row r="134" spans="4:11">
      <c r="D134" s="4" t="s">
        <v>1</v>
      </c>
      <c r="E134" s="4" t="s">
        <v>5</v>
      </c>
      <c r="F134" s="4" t="s">
        <v>6</v>
      </c>
      <c r="G134" s="21">
        <v>2.08</v>
      </c>
    </row>
    <row r="135" spans="4:11" ht="18.75">
      <c r="D135" s="4" t="s">
        <v>1</v>
      </c>
      <c r="E135" s="4" t="s">
        <v>5</v>
      </c>
      <c r="F135" s="4" t="s">
        <v>6</v>
      </c>
      <c r="G135" s="21">
        <v>0.4</v>
      </c>
      <c r="K135" s="38"/>
    </row>
    <row r="136" spans="4:11" ht="18.75">
      <c r="D136" s="4" t="s">
        <v>1</v>
      </c>
      <c r="E136" s="4" t="s">
        <v>5</v>
      </c>
      <c r="F136" s="4" t="s">
        <v>6</v>
      </c>
      <c r="G136" s="21">
        <v>0</v>
      </c>
      <c r="K136" s="38"/>
    </row>
    <row r="137" spans="4:11">
      <c r="D137" s="4" t="s">
        <v>1</v>
      </c>
      <c r="E137" s="4" t="s">
        <v>5</v>
      </c>
      <c r="F137" s="4" t="s">
        <v>6</v>
      </c>
      <c r="G137" s="21">
        <v>0.12</v>
      </c>
    </row>
    <row r="138" spans="4:11">
      <c r="D138" s="4" t="s">
        <v>1</v>
      </c>
      <c r="E138" s="4" t="s">
        <v>5</v>
      </c>
      <c r="F138" s="4" t="s">
        <v>6</v>
      </c>
      <c r="G138" s="21">
        <v>0</v>
      </c>
    </row>
    <row r="139" spans="4:11">
      <c r="D139" s="4" t="s">
        <v>1</v>
      </c>
      <c r="E139" s="4" t="s">
        <v>5</v>
      </c>
      <c r="F139" s="4" t="s">
        <v>6</v>
      </c>
      <c r="G139" s="21">
        <v>0.28000000000000003</v>
      </c>
    </row>
    <row r="140" spans="4:11">
      <c r="D140" s="4" t="s">
        <v>1</v>
      </c>
      <c r="E140" s="4" t="s">
        <v>5</v>
      </c>
      <c r="F140" s="4" t="s">
        <v>6</v>
      </c>
      <c r="G140" s="21">
        <v>0</v>
      </c>
    </row>
    <row r="141" spans="4:11">
      <c r="D141" s="4" t="s">
        <v>1</v>
      </c>
      <c r="E141" s="4" t="s">
        <v>5</v>
      </c>
      <c r="F141" s="4" t="s">
        <v>6</v>
      </c>
      <c r="G141" s="21">
        <v>19.940000000000001</v>
      </c>
      <c r="H141" s="21">
        <v>19.941206940710039</v>
      </c>
    </row>
    <row r="142" spans="4:11">
      <c r="D142" s="4" t="s">
        <v>1</v>
      </c>
      <c r="E142" s="4" t="s">
        <v>5</v>
      </c>
      <c r="F142" s="4" t="s">
        <v>6</v>
      </c>
      <c r="G142" s="21">
        <v>0</v>
      </c>
    </row>
    <row r="143" spans="4:11">
      <c r="D143" s="4" t="s">
        <v>1</v>
      </c>
      <c r="E143" s="4" t="s">
        <v>5</v>
      </c>
      <c r="F143" s="4" t="s">
        <v>6</v>
      </c>
      <c r="G143" s="21">
        <v>0</v>
      </c>
    </row>
    <row r="144" spans="4:11">
      <c r="D144" s="4" t="s">
        <v>1</v>
      </c>
      <c r="E144" s="4" t="s">
        <v>5</v>
      </c>
      <c r="F144" s="4" t="s">
        <v>6</v>
      </c>
      <c r="G144" s="21" t="e">
        <v>#VALUE!</v>
      </c>
    </row>
    <row r="145" spans="4:10">
      <c r="D145" s="4" t="s">
        <v>1</v>
      </c>
      <c r="E145" s="4" t="s">
        <v>5</v>
      </c>
      <c r="F145" s="4" t="s">
        <v>6</v>
      </c>
      <c r="G145" s="21" t="e">
        <v>#VALUE!</v>
      </c>
    </row>
    <row r="146" spans="4:10">
      <c r="D146" s="4" t="s">
        <v>1</v>
      </c>
      <c r="E146" s="4" t="s">
        <v>5</v>
      </c>
      <c r="F146" s="4" t="s">
        <v>6</v>
      </c>
      <c r="G146" s="21" t="e">
        <v>#VALUE!</v>
      </c>
    </row>
    <row r="147" spans="4:10">
      <c r="D147" s="4" t="s">
        <v>1</v>
      </c>
      <c r="E147" s="4" t="s">
        <v>5</v>
      </c>
      <c r="F147" s="4" t="s">
        <v>6</v>
      </c>
      <c r="G147" s="21">
        <v>0</v>
      </c>
    </row>
    <row r="148" spans="4:10">
      <c r="D148" s="4" t="s">
        <v>1</v>
      </c>
      <c r="E148" s="4" t="s">
        <v>5</v>
      </c>
      <c r="F148" s="4" t="s">
        <v>6</v>
      </c>
      <c r="G148" s="21">
        <v>0</v>
      </c>
    </row>
    <row r="149" spans="4:10">
      <c r="D149" s="4" t="s">
        <v>1</v>
      </c>
      <c r="E149" s="4" t="s">
        <v>5</v>
      </c>
      <c r="F149" s="4" t="s">
        <v>6</v>
      </c>
      <c r="G149" s="21">
        <v>0</v>
      </c>
    </row>
    <row r="150" spans="4:10">
      <c r="D150" s="4" t="s">
        <v>1</v>
      </c>
      <c r="E150" s="4" t="s">
        <v>5</v>
      </c>
      <c r="F150" s="4" t="s">
        <v>6</v>
      </c>
      <c r="G150" s="21">
        <v>0</v>
      </c>
    </row>
    <row r="151" spans="4:10">
      <c r="D151" s="4" t="s">
        <v>1</v>
      </c>
      <c r="E151" s="4" t="s">
        <v>5</v>
      </c>
      <c r="F151" s="4" t="s">
        <v>6</v>
      </c>
      <c r="G151" s="21">
        <v>0</v>
      </c>
    </row>
    <row r="152" spans="4:10">
      <c r="D152" s="4" t="s">
        <v>1</v>
      </c>
      <c r="E152" s="4" t="s">
        <v>5</v>
      </c>
      <c r="F152" s="4" t="s">
        <v>6</v>
      </c>
      <c r="G152" s="21">
        <v>0</v>
      </c>
    </row>
    <row r="153" spans="4:10">
      <c r="D153" s="4" t="s">
        <v>1</v>
      </c>
      <c r="E153" s="4" t="s">
        <v>5</v>
      </c>
      <c r="F153" s="4" t="s">
        <v>6</v>
      </c>
      <c r="G153" s="21" t="e">
        <v>#VALUE!</v>
      </c>
    </row>
    <row r="154" spans="4:10">
      <c r="D154" s="4" t="s">
        <v>1</v>
      </c>
      <c r="E154" s="4" t="s">
        <v>5</v>
      </c>
      <c r="F154" s="4" t="s">
        <v>6</v>
      </c>
      <c r="G154" s="21">
        <v>3</v>
      </c>
    </row>
    <row r="155" spans="4:10">
      <c r="D155" s="4" t="s">
        <v>1</v>
      </c>
      <c r="E155" s="4" t="s">
        <v>5</v>
      </c>
      <c r="F155" s="4" t="s">
        <v>6</v>
      </c>
      <c r="G155" s="21">
        <v>3.4</v>
      </c>
    </row>
    <row r="156" spans="4:10">
      <c r="D156" s="4" t="s">
        <v>1</v>
      </c>
      <c r="E156" s="4" t="s">
        <v>5</v>
      </c>
      <c r="F156" s="4" t="s">
        <v>6</v>
      </c>
      <c r="G156" s="21">
        <v>0</v>
      </c>
    </row>
    <row r="157" spans="4:10">
      <c r="D157" s="4" t="s">
        <v>1</v>
      </c>
      <c r="E157" s="4" t="s">
        <v>5</v>
      </c>
      <c r="F157" s="4" t="s">
        <v>6</v>
      </c>
      <c r="G157" s="21">
        <v>3.22</v>
      </c>
    </row>
    <row r="158" spans="4:10">
      <c r="D158" s="4" t="s">
        <v>1</v>
      </c>
      <c r="E158" s="4" t="s">
        <v>5</v>
      </c>
      <c r="F158" s="4" t="s">
        <v>6</v>
      </c>
      <c r="G158" s="21">
        <v>0.18</v>
      </c>
    </row>
    <row r="159" spans="4:10" ht="18.75">
      <c r="D159" s="4" t="s">
        <v>1</v>
      </c>
      <c r="E159" s="4" t="s">
        <v>5</v>
      </c>
      <c r="F159" s="4" t="s">
        <v>6</v>
      </c>
      <c r="G159" s="21">
        <v>4.0999999999999996</v>
      </c>
      <c r="J159" s="39"/>
    </row>
    <row r="160" spans="4:10" ht="18.75">
      <c r="D160" s="4" t="s">
        <v>1</v>
      </c>
      <c r="E160" s="4" t="s">
        <v>5</v>
      </c>
      <c r="F160" s="4" t="s">
        <v>6</v>
      </c>
      <c r="G160" s="21">
        <v>0</v>
      </c>
      <c r="J160" s="39"/>
    </row>
    <row r="161" spans="4:23">
      <c r="D161" s="4" t="s">
        <v>1</v>
      </c>
      <c r="E161" s="4" t="s">
        <v>5</v>
      </c>
      <c r="F161" s="4" t="s">
        <v>6</v>
      </c>
      <c r="G161" s="21">
        <v>3.88</v>
      </c>
      <c r="W161" s="21"/>
    </row>
    <row r="162" spans="4:23" ht="18.75">
      <c r="D162" s="4" t="s">
        <v>1</v>
      </c>
      <c r="E162" s="4" t="s">
        <v>5</v>
      </c>
      <c r="F162" s="4" t="s">
        <v>6</v>
      </c>
      <c r="G162" s="21">
        <v>9.9700000000000006</v>
      </c>
      <c r="J162" s="39"/>
    </row>
    <row r="163" spans="4:23" ht="18.75">
      <c r="D163" s="4" t="s">
        <v>1</v>
      </c>
      <c r="E163" s="4" t="s">
        <v>5</v>
      </c>
      <c r="F163" s="4" t="s">
        <v>6</v>
      </c>
      <c r="G163" s="21">
        <v>0</v>
      </c>
      <c r="J163" s="39"/>
    </row>
    <row r="164" spans="4:23">
      <c r="D164" s="4" t="s">
        <v>1</v>
      </c>
      <c r="E164" s="4" t="s">
        <v>5</v>
      </c>
      <c r="F164" s="4" t="s">
        <v>6</v>
      </c>
      <c r="G164" s="21">
        <v>3.06</v>
      </c>
    </row>
    <row r="165" spans="4:23">
      <c r="D165" s="4" t="s">
        <v>1</v>
      </c>
      <c r="E165" s="4" t="s">
        <v>5</v>
      </c>
      <c r="F165" s="4" t="s">
        <v>6</v>
      </c>
      <c r="G165" s="21">
        <v>3.22</v>
      </c>
    </row>
    <row r="166" spans="4:23">
      <c r="D166" s="4" t="s">
        <v>1</v>
      </c>
      <c r="E166" s="4" t="s">
        <v>5</v>
      </c>
      <c r="F166" s="4" t="s">
        <v>6</v>
      </c>
      <c r="G166" s="21">
        <v>2.56</v>
      </c>
    </row>
    <row r="167" spans="4:23">
      <c r="D167" s="4" t="s">
        <v>1</v>
      </c>
      <c r="E167" s="4" t="s">
        <v>5</v>
      </c>
      <c r="F167" s="4" t="s">
        <v>6</v>
      </c>
      <c r="G167" s="21">
        <v>0.86</v>
      </c>
    </row>
    <row r="168" spans="4:23">
      <c r="D168" s="4" t="s">
        <v>1</v>
      </c>
      <c r="E168" s="4" t="s">
        <v>5</v>
      </c>
      <c r="F168" s="4" t="s">
        <v>6</v>
      </c>
      <c r="G168" s="21">
        <v>0.05</v>
      </c>
    </row>
    <row r="169" spans="4:23">
      <c r="D169" s="4" t="s">
        <v>1</v>
      </c>
      <c r="E169" s="4" t="s">
        <v>5</v>
      </c>
      <c r="F169" s="4" t="s">
        <v>6</v>
      </c>
      <c r="G169" s="21">
        <v>0.22</v>
      </c>
    </row>
    <row r="170" spans="4:23">
      <c r="D170" s="4" t="s">
        <v>1</v>
      </c>
      <c r="E170" s="4" t="s">
        <v>5</v>
      </c>
      <c r="F170" s="4" t="s">
        <v>6</v>
      </c>
      <c r="G170" s="21">
        <v>2.0699999999999998</v>
      </c>
    </row>
    <row r="171" spans="4:23" ht="18.75">
      <c r="D171" s="4" t="s">
        <v>1</v>
      </c>
      <c r="E171" s="4" t="s">
        <v>5</v>
      </c>
      <c r="F171" s="4" t="s">
        <v>6</v>
      </c>
      <c r="G171" s="21">
        <v>0.4</v>
      </c>
      <c r="J171" s="39"/>
    </row>
    <row r="172" spans="4:23" ht="18.75">
      <c r="D172" s="4" t="s">
        <v>1</v>
      </c>
      <c r="E172" s="4" t="s">
        <v>5</v>
      </c>
      <c r="F172" s="4" t="s">
        <v>6</v>
      </c>
      <c r="G172" s="21">
        <v>0</v>
      </c>
      <c r="J172" s="39"/>
    </row>
    <row r="173" spans="4:23">
      <c r="D173" s="4" t="s">
        <v>1</v>
      </c>
      <c r="E173" s="4" t="s">
        <v>5</v>
      </c>
      <c r="F173" s="4" t="s">
        <v>6</v>
      </c>
      <c r="G173" s="21">
        <v>0.12</v>
      </c>
    </row>
    <row r="174" spans="4:23">
      <c r="D174" s="4" t="s">
        <v>1</v>
      </c>
      <c r="E174" s="4" t="s">
        <v>5</v>
      </c>
      <c r="F174" s="4" t="s">
        <v>6</v>
      </c>
      <c r="G174" s="21">
        <v>0</v>
      </c>
    </row>
    <row r="175" spans="4:23">
      <c r="D175" s="4" t="s">
        <v>1</v>
      </c>
      <c r="E175" s="4" t="s">
        <v>5</v>
      </c>
      <c r="F175" s="4" t="s">
        <v>6</v>
      </c>
      <c r="G175" s="21">
        <v>0.28000000000000003</v>
      </c>
    </row>
    <row r="176" spans="4:23">
      <c r="D176" s="4" t="s">
        <v>1</v>
      </c>
      <c r="E176" s="4" t="s">
        <v>5</v>
      </c>
      <c r="F176" s="4" t="s">
        <v>6</v>
      </c>
      <c r="G176" s="21">
        <v>0</v>
      </c>
    </row>
    <row r="177" spans="4:8">
      <c r="D177" s="4" t="s">
        <v>1</v>
      </c>
      <c r="E177" s="4" t="s">
        <v>5</v>
      </c>
      <c r="F177" s="4" t="s">
        <v>6</v>
      </c>
      <c r="G177" s="21">
        <v>19.940000000000001</v>
      </c>
      <c r="H177" s="21">
        <v>19.941206940710043</v>
      </c>
    </row>
    <row r="178" spans="4:8">
      <c r="D178" s="4" t="s">
        <v>1</v>
      </c>
      <c r="E178" s="4" t="s">
        <v>5</v>
      </c>
      <c r="F178" s="4" t="s">
        <v>6</v>
      </c>
      <c r="G178" s="21" t="e">
        <v>#VALUE!</v>
      </c>
    </row>
    <row r="179" spans="4:8">
      <c r="D179" s="4" t="s">
        <v>1</v>
      </c>
      <c r="E179" s="4" t="s">
        <v>5</v>
      </c>
      <c r="F179" s="4" t="s">
        <v>6</v>
      </c>
      <c r="G179" s="21" t="e">
        <v>#VALUE!</v>
      </c>
    </row>
    <row r="180" spans="4:8">
      <c r="D180" s="4" t="s">
        <v>1</v>
      </c>
      <c r="E180" s="4" t="s">
        <v>5</v>
      </c>
      <c r="F180" s="4" t="s">
        <v>6</v>
      </c>
      <c r="G180" s="21" t="e">
        <v>#VALUE!</v>
      </c>
    </row>
    <row r="181" spans="4:8">
      <c r="D181" s="4" t="s">
        <v>1</v>
      </c>
      <c r="E181" s="4" t="s">
        <v>5</v>
      </c>
      <c r="F181" s="4" t="s">
        <v>6</v>
      </c>
      <c r="G181" s="21">
        <v>0</v>
      </c>
    </row>
    <row r="182" spans="4:8">
      <c r="D182" s="4" t="s">
        <v>1</v>
      </c>
      <c r="E182" s="4" t="s">
        <v>5</v>
      </c>
      <c r="F182" s="4" t="s">
        <v>6</v>
      </c>
      <c r="G182" s="21">
        <v>0</v>
      </c>
    </row>
    <row r="183" spans="4:8">
      <c r="D183" s="4" t="s">
        <v>1</v>
      </c>
      <c r="E183" s="4" t="s">
        <v>5</v>
      </c>
      <c r="F183" s="4" t="s">
        <v>6</v>
      </c>
      <c r="G183" s="21">
        <v>0</v>
      </c>
    </row>
    <row r="184" spans="4:8">
      <c r="D184" s="4" t="s">
        <v>1</v>
      </c>
      <c r="E184" s="4" t="s">
        <v>5</v>
      </c>
      <c r="F184" s="4" t="s">
        <v>6</v>
      </c>
      <c r="G184" s="21">
        <v>0</v>
      </c>
    </row>
    <row r="185" spans="4:8">
      <c r="D185" s="4" t="s">
        <v>1</v>
      </c>
      <c r="E185" s="4" t="s">
        <v>5</v>
      </c>
      <c r="F185" s="4" t="s">
        <v>6</v>
      </c>
      <c r="G185" s="21">
        <v>0</v>
      </c>
    </row>
    <row r="186" spans="4:8">
      <c r="D186" s="4" t="s">
        <v>1</v>
      </c>
      <c r="E186" s="4" t="s">
        <v>5</v>
      </c>
      <c r="F186" s="4" t="s">
        <v>6</v>
      </c>
      <c r="G186" s="21">
        <v>0</v>
      </c>
    </row>
    <row r="187" spans="4:8">
      <c r="D187" s="4" t="s">
        <v>1</v>
      </c>
      <c r="E187" s="4" t="s">
        <v>5</v>
      </c>
      <c r="F187" s="4" t="s">
        <v>6</v>
      </c>
      <c r="G187" s="21" t="e">
        <v>#VALUE!</v>
      </c>
    </row>
    <row r="188" spans="4:8">
      <c r="D188" s="4" t="s">
        <v>1</v>
      </c>
      <c r="E188" s="4" t="s">
        <v>5</v>
      </c>
      <c r="F188" s="4" t="s">
        <v>6</v>
      </c>
      <c r="G188" s="21">
        <v>3</v>
      </c>
    </row>
    <row r="189" spans="4:8">
      <c r="D189" s="4" t="s">
        <v>1</v>
      </c>
      <c r="E189" s="4" t="s">
        <v>5</v>
      </c>
      <c r="F189" s="4" t="s">
        <v>6</v>
      </c>
      <c r="G189" s="21">
        <v>3.4</v>
      </c>
    </row>
    <row r="190" spans="4:8">
      <c r="D190" s="4" t="s">
        <v>1</v>
      </c>
      <c r="E190" s="4" t="s">
        <v>5</v>
      </c>
      <c r="F190" s="4" t="s">
        <v>6</v>
      </c>
      <c r="G190" s="21">
        <v>0</v>
      </c>
    </row>
    <row r="191" spans="4:8">
      <c r="D191" s="4" t="s">
        <v>1</v>
      </c>
      <c r="E191" s="4" t="s">
        <v>5</v>
      </c>
      <c r="F191" s="4" t="s">
        <v>6</v>
      </c>
      <c r="G191" s="21">
        <v>3.22</v>
      </c>
    </row>
    <row r="192" spans="4:8">
      <c r="D192" s="4" t="s">
        <v>1</v>
      </c>
      <c r="E192" s="4" t="s">
        <v>5</v>
      </c>
      <c r="F192" s="4" t="s">
        <v>6</v>
      </c>
      <c r="G192" s="21">
        <v>0.18</v>
      </c>
    </row>
    <row r="193" spans="4:23">
      <c r="D193" s="4" t="s">
        <v>1</v>
      </c>
      <c r="E193" s="4" t="s">
        <v>5</v>
      </c>
      <c r="F193" s="4" t="s">
        <v>6</v>
      </c>
      <c r="G193" s="21">
        <v>4.1100000000000003</v>
      </c>
      <c r="J193" s="40"/>
    </row>
    <row r="194" spans="4:23">
      <c r="D194" s="4" t="s">
        <v>1</v>
      </c>
      <c r="E194" s="4" t="s">
        <v>5</v>
      </c>
      <c r="F194" s="4" t="s">
        <v>6</v>
      </c>
      <c r="G194" s="21">
        <v>0</v>
      </c>
      <c r="J194" s="41"/>
    </row>
    <row r="195" spans="4:23">
      <c r="D195" s="4" t="s">
        <v>1</v>
      </c>
      <c r="E195" s="4" t="s">
        <v>5</v>
      </c>
      <c r="F195" s="4" t="s">
        <v>6</v>
      </c>
      <c r="G195" s="21">
        <v>3.89</v>
      </c>
      <c r="W195" s="21"/>
    </row>
    <row r="196" spans="4:23">
      <c r="D196" s="4" t="s">
        <v>1</v>
      </c>
      <c r="E196" s="4" t="s">
        <v>5</v>
      </c>
      <c r="F196" s="4" t="s">
        <v>6</v>
      </c>
      <c r="G196" s="21">
        <v>10.01</v>
      </c>
      <c r="J196" s="40"/>
    </row>
    <row r="197" spans="4:23">
      <c r="D197" s="4" t="s">
        <v>1</v>
      </c>
      <c r="E197" s="4" t="s">
        <v>5</v>
      </c>
      <c r="F197" s="4" t="s">
        <v>6</v>
      </c>
      <c r="G197" s="21">
        <v>0</v>
      </c>
      <c r="J197" s="41"/>
    </row>
    <row r="198" spans="4:23">
      <c r="D198" s="4" t="s">
        <v>1</v>
      </c>
      <c r="E198" s="4" t="s">
        <v>5</v>
      </c>
      <c r="F198" s="4" t="s">
        <v>6</v>
      </c>
      <c r="G198" s="21">
        <v>3.08</v>
      </c>
    </row>
    <row r="199" spans="4:23">
      <c r="D199" s="4" t="s">
        <v>1</v>
      </c>
      <c r="E199" s="4" t="s">
        <v>5</v>
      </c>
      <c r="F199" s="4" t="s">
        <v>6</v>
      </c>
      <c r="G199" s="21">
        <v>3.25</v>
      </c>
    </row>
    <row r="200" spans="4:23">
      <c r="D200" s="4" t="s">
        <v>1</v>
      </c>
      <c r="E200" s="4" t="s">
        <v>5</v>
      </c>
      <c r="F200" s="4" t="s">
        <v>6</v>
      </c>
      <c r="G200" s="21">
        <v>2.56</v>
      </c>
    </row>
    <row r="201" spans="4:23">
      <c r="D201" s="4" t="s">
        <v>1</v>
      </c>
      <c r="E201" s="4" t="s">
        <v>5</v>
      </c>
      <c r="F201" s="4" t="s">
        <v>6</v>
      </c>
      <c r="G201" s="21">
        <v>0.86</v>
      </c>
    </row>
    <row r="202" spans="4:23">
      <c r="D202" s="4" t="s">
        <v>1</v>
      </c>
      <c r="E202" s="4" t="s">
        <v>5</v>
      </c>
      <c r="F202" s="4" t="s">
        <v>6</v>
      </c>
      <c r="G202" s="21">
        <v>0.05</v>
      </c>
    </row>
    <row r="203" spans="4:23">
      <c r="D203" s="4" t="s">
        <v>1</v>
      </c>
      <c r="E203" s="4" t="s">
        <v>5</v>
      </c>
      <c r="F203" s="4" t="s">
        <v>6</v>
      </c>
      <c r="G203" s="21">
        <v>0.21</v>
      </c>
    </row>
    <row r="204" spans="4:23">
      <c r="D204" s="4" t="s">
        <v>1</v>
      </c>
      <c r="E204" s="4" t="s">
        <v>5</v>
      </c>
      <c r="F204" s="4" t="s">
        <v>6</v>
      </c>
      <c r="G204" s="21">
        <v>2.0699999999999998</v>
      </c>
    </row>
    <row r="205" spans="4:23">
      <c r="D205" s="4" t="s">
        <v>1</v>
      </c>
      <c r="E205" s="4" t="s">
        <v>5</v>
      </c>
      <c r="F205" s="4" t="s">
        <v>6</v>
      </c>
      <c r="G205" s="21">
        <v>0.36</v>
      </c>
      <c r="J205" s="42"/>
    </row>
    <row r="206" spans="4:23">
      <c r="D206" s="4" t="s">
        <v>1</v>
      </c>
      <c r="E206" s="4" t="s">
        <v>5</v>
      </c>
      <c r="F206" s="4" t="s">
        <v>6</v>
      </c>
      <c r="G206" s="21">
        <v>0</v>
      </c>
      <c r="J206" s="43"/>
    </row>
    <row r="207" spans="4:23">
      <c r="D207" s="4" t="s">
        <v>1</v>
      </c>
      <c r="E207" s="4" t="s">
        <v>5</v>
      </c>
      <c r="F207" s="4" t="s">
        <v>6</v>
      </c>
      <c r="G207" s="21">
        <v>0.1</v>
      </c>
    </row>
    <row r="208" spans="4:23">
      <c r="D208" s="4" t="s">
        <v>1</v>
      </c>
      <c r="E208" s="4" t="s">
        <v>5</v>
      </c>
      <c r="F208" s="4" t="s">
        <v>6</v>
      </c>
      <c r="G208" s="21">
        <v>0</v>
      </c>
    </row>
    <row r="209" spans="4:8">
      <c r="D209" s="4" t="s">
        <v>1</v>
      </c>
      <c r="E209" s="4" t="s">
        <v>5</v>
      </c>
      <c r="F209" s="4" t="s">
        <v>6</v>
      </c>
      <c r="G209" s="21">
        <v>0.26</v>
      </c>
    </row>
    <row r="210" spans="4:8">
      <c r="D210" s="4" t="s">
        <v>1</v>
      </c>
      <c r="E210" s="4" t="s">
        <v>5</v>
      </c>
      <c r="F210" s="4" t="s">
        <v>6</v>
      </c>
      <c r="G210" s="21">
        <v>0</v>
      </c>
    </row>
    <row r="211" spans="4:8">
      <c r="D211" s="4" t="s">
        <v>1</v>
      </c>
      <c r="E211" s="4" t="s">
        <v>5</v>
      </c>
      <c r="F211" s="4" t="s">
        <v>6</v>
      </c>
      <c r="G211" s="21">
        <v>19.95</v>
      </c>
      <c r="H211" s="21">
        <v>19.94417988937127</v>
      </c>
    </row>
    <row r="212" spans="4:8">
      <c r="D212" s="4" t="s">
        <v>1</v>
      </c>
      <c r="E212" s="4" t="s">
        <v>5</v>
      </c>
      <c r="F212" s="4" t="s">
        <v>6</v>
      </c>
      <c r="G212" s="21" t="e">
        <v>#VALUE!</v>
      </c>
    </row>
    <row r="213" spans="4:8">
      <c r="D213" s="4" t="s">
        <v>1</v>
      </c>
      <c r="E213" s="4" t="s">
        <v>5</v>
      </c>
      <c r="F213" s="4" t="s">
        <v>6</v>
      </c>
      <c r="G213" s="21" t="e">
        <v>#VALUE!</v>
      </c>
    </row>
    <row r="214" spans="4:8">
      <c r="D214" s="4" t="s">
        <v>1</v>
      </c>
      <c r="E214" s="4" t="s">
        <v>5</v>
      </c>
      <c r="F214" s="4" t="s">
        <v>6</v>
      </c>
      <c r="G214" s="21" t="e">
        <v>#VALUE!</v>
      </c>
    </row>
    <row r="215" spans="4:8">
      <c r="D215" s="4" t="s">
        <v>1</v>
      </c>
      <c r="E215" s="4" t="s">
        <v>5</v>
      </c>
      <c r="F215" s="4" t="s">
        <v>6</v>
      </c>
      <c r="G215" s="21">
        <v>0</v>
      </c>
    </row>
    <row r="216" spans="4:8">
      <c r="D216" s="4" t="s">
        <v>1</v>
      </c>
      <c r="E216" s="4" t="s">
        <v>5</v>
      </c>
      <c r="F216" s="4" t="s">
        <v>6</v>
      </c>
      <c r="G216" s="21">
        <v>0</v>
      </c>
    </row>
    <row r="217" spans="4:8">
      <c r="D217" s="4" t="s">
        <v>1</v>
      </c>
      <c r="E217" s="4" t="s">
        <v>5</v>
      </c>
      <c r="F217" s="4" t="s">
        <v>6</v>
      </c>
      <c r="G217" s="21">
        <v>0</v>
      </c>
    </row>
    <row r="218" spans="4:8">
      <c r="D218" s="4" t="s">
        <v>1</v>
      </c>
      <c r="E218" s="4" t="s">
        <v>5</v>
      </c>
      <c r="F218" s="4" t="s">
        <v>6</v>
      </c>
      <c r="G218" s="21">
        <v>0</v>
      </c>
    </row>
    <row r="219" spans="4:8">
      <c r="D219" s="4" t="s">
        <v>1</v>
      </c>
      <c r="E219" s="4" t="s">
        <v>5</v>
      </c>
      <c r="F219" s="4" t="s">
        <v>6</v>
      </c>
      <c r="G219" s="21">
        <v>0</v>
      </c>
    </row>
    <row r="220" spans="4:8">
      <c r="D220" s="4" t="s">
        <v>1</v>
      </c>
      <c r="E220" s="4" t="s">
        <v>5</v>
      </c>
      <c r="F220" s="4" t="s">
        <v>6</v>
      </c>
      <c r="G220" s="21">
        <v>0</v>
      </c>
    </row>
    <row r="221" spans="4:8">
      <c r="D221" s="4" t="s">
        <v>1</v>
      </c>
      <c r="E221" s="4" t="s">
        <v>5</v>
      </c>
      <c r="F221" s="4" t="s">
        <v>6</v>
      </c>
      <c r="G221" s="21" t="e">
        <v>#VALUE!</v>
      </c>
    </row>
    <row r="222" spans="4:8">
      <c r="D222" s="4" t="s">
        <v>1</v>
      </c>
      <c r="E222" s="4" t="s">
        <v>5</v>
      </c>
      <c r="F222" s="4" t="s">
        <v>6</v>
      </c>
      <c r="G222" s="21">
        <v>3</v>
      </c>
    </row>
    <row r="223" spans="4:8">
      <c r="D223" s="4" t="s">
        <v>1</v>
      </c>
      <c r="E223" s="4" t="s">
        <v>5</v>
      </c>
      <c r="F223" s="4" t="s">
        <v>6</v>
      </c>
      <c r="G223" s="21">
        <v>3.39</v>
      </c>
    </row>
    <row r="224" spans="4:8">
      <c r="D224" s="4" t="s">
        <v>1</v>
      </c>
      <c r="E224" s="4" t="s">
        <v>5</v>
      </c>
      <c r="F224" s="4" t="s">
        <v>6</v>
      </c>
      <c r="G224" s="21">
        <v>0</v>
      </c>
    </row>
    <row r="225" spans="4:23">
      <c r="D225" s="4" t="s">
        <v>1</v>
      </c>
      <c r="E225" s="4" t="s">
        <v>5</v>
      </c>
      <c r="F225" s="4" t="s">
        <v>6</v>
      </c>
      <c r="G225" s="21">
        <v>3.21</v>
      </c>
      <c r="H225" s="4">
        <v>635</v>
      </c>
      <c r="I225" s="4">
        <v>639</v>
      </c>
    </row>
    <row r="226" spans="4:23">
      <c r="D226" s="4" t="s">
        <v>1</v>
      </c>
      <c r="E226" s="4" t="s">
        <v>5</v>
      </c>
      <c r="F226" s="4" t="s">
        <v>6</v>
      </c>
      <c r="G226" s="21">
        <v>0.18</v>
      </c>
      <c r="H226" s="4">
        <v>640</v>
      </c>
      <c r="I226" s="4">
        <v>652</v>
      </c>
    </row>
    <row r="227" spans="4:23" ht="18.75">
      <c r="D227" s="4" t="s">
        <v>1</v>
      </c>
      <c r="E227" s="4" t="s">
        <v>5</v>
      </c>
      <c r="F227" s="4" t="s">
        <v>6</v>
      </c>
      <c r="G227" s="21">
        <v>4.0999999999999996</v>
      </c>
      <c r="K227" s="44"/>
    </row>
    <row r="228" spans="4:23" ht="18.75">
      <c r="D228" s="4" t="s">
        <v>1</v>
      </c>
      <c r="E228" s="4" t="s">
        <v>5</v>
      </c>
      <c r="F228" s="4" t="s">
        <v>6</v>
      </c>
      <c r="G228" s="21">
        <v>0</v>
      </c>
      <c r="K228" s="44"/>
    </row>
    <row r="229" spans="4:23">
      <c r="D229" s="4" t="s">
        <v>1</v>
      </c>
      <c r="E229" s="4" t="s">
        <v>5</v>
      </c>
      <c r="F229" s="4" t="s">
        <v>6</v>
      </c>
      <c r="G229" s="21">
        <v>3.89</v>
      </c>
      <c r="H229" s="4">
        <v>654</v>
      </c>
      <c r="I229" s="4">
        <v>673</v>
      </c>
      <c r="J229" s="4">
        <v>664</v>
      </c>
      <c r="K229" s="4">
        <v>663</v>
      </c>
      <c r="W229" s="21"/>
    </row>
    <row r="230" spans="4:23" ht="18.75">
      <c r="D230" s="4" t="s">
        <v>1</v>
      </c>
      <c r="E230" s="4" t="s">
        <v>5</v>
      </c>
      <c r="F230" s="4" t="s">
        <v>6</v>
      </c>
      <c r="G230" s="21">
        <v>10.01</v>
      </c>
      <c r="K230" s="44"/>
    </row>
    <row r="231" spans="4:23" ht="18.75">
      <c r="D231" s="4" t="s">
        <v>1</v>
      </c>
      <c r="E231" s="4" t="s">
        <v>5</v>
      </c>
      <c r="F231" s="4" t="s">
        <v>6</v>
      </c>
      <c r="G231" s="21">
        <v>0</v>
      </c>
      <c r="K231" s="44"/>
    </row>
    <row r="232" spans="4:23">
      <c r="D232" s="4" t="s">
        <v>1</v>
      </c>
      <c r="E232" s="4" t="s">
        <v>5</v>
      </c>
      <c r="F232" s="4" t="s">
        <v>6</v>
      </c>
      <c r="G232" s="21">
        <v>3.09</v>
      </c>
      <c r="H232" s="4">
        <v>700</v>
      </c>
      <c r="I232" s="4">
        <v>710</v>
      </c>
    </row>
    <row r="233" spans="4:23">
      <c r="D233" s="4" t="s">
        <v>1</v>
      </c>
      <c r="E233" s="4" t="s">
        <v>5</v>
      </c>
      <c r="F233" s="4" t="s">
        <v>6</v>
      </c>
      <c r="G233" s="21">
        <v>3.23</v>
      </c>
      <c r="H233" s="4">
        <v>675</v>
      </c>
      <c r="I233" s="4">
        <v>694</v>
      </c>
      <c r="J233" s="4">
        <v>695</v>
      </c>
    </row>
    <row r="234" spans="4:23">
      <c r="D234" s="4" t="s">
        <v>1</v>
      </c>
      <c r="E234" s="4" t="s">
        <v>5</v>
      </c>
      <c r="F234" s="4" t="s">
        <v>6</v>
      </c>
      <c r="G234" s="21">
        <v>2.57</v>
      </c>
      <c r="H234" s="4">
        <v>722</v>
      </c>
    </row>
    <row r="235" spans="4:23">
      <c r="D235" s="4" t="s">
        <v>1</v>
      </c>
      <c r="E235" s="4" t="s">
        <v>5</v>
      </c>
      <c r="F235" s="4" t="s">
        <v>6</v>
      </c>
      <c r="G235" s="21">
        <v>0.86</v>
      </c>
      <c r="H235" s="4">
        <v>725</v>
      </c>
    </row>
    <row r="236" spans="4:23">
      <c r="D236" s="4" t="s">
        <v>1</v>
      </c>
      <c r="E236" s="4" t="s">
        <v>5</v>
      </c>
      <c r="F236" s="4" t="s">
        <v>6</v>
      </c>
      <c r="G236" s="21">
        <v>0.05</v>
      </c>
      <c r="H236" s="4">
        <v>723</v>
      </c>
    </row>
    <row r="237" spans="4:23">
      <c r="D237" s="4" t="s">
        <v>1</v>
      </c>
      <c r="E237" s="4" t="s">
        <v>5</v>
      </c>
      <c r="F237" s="4" t="s">
        <v>6</v>
      </c>
      <c r="G237" s="21">
        <v>0.21</v>
      </c>
      <c r="H237" s="4">
        <v>694</v>
      </c>
      <c r="I237" s="4">
        <v>695</v>
      </c>
    </row>
    <row r="238" spans="4:23">
      <c r="D238" s="4" t="s">
        <v>1</v>
      </c>
      <c r="E238" s="4" t="s">
        <v>5</v>
      </c>
      <c r="F238" s="4" t="s">
        <v>6</v>
      </c>
      <c r="G238" s="21">
        <v>2.08</v>
      </c>
      <c r="H238" s="4">
        <v>732</v>
      </c>
    </row>
    <row r="239" spans="4:23" ht="18.75">
      <c r="D239" s="4" t="s">
        <v>1</v>
      </c>
      <c r="E239" s="4" t="s">
        <v>5</v>
      </c>
      <c r="F239" s="4" t="s">
        <v>6</v>
      </c>
      <c r="G239" s="21">
        <v>0.36</v>
      </c>
      <c r="K239" s="44"/>
    </row>
    <row r="240" spans="4:23" ht="18.75">
      <c r="D240" s="4" t="s">
        <v>1</v>
      </c>
      <c r="E240" s="4" t="s">
        <v>5</v>
      </c>
      <c r="F240" s="4" t="s">
        <v>6</v>
      </c>
      <c r="G240" s="21">
        <v>0</v>
      </c>
      <c r="K240" s="44"/>
    </row>
    <row r="241" spans="1:8">
      <c r="D241" s="4" t="s">
        <v>1</v>
      </c>
      <c r="E241" s="4" t="s">
        <v>5</v>
      </c>
      <c r="F241" s="4" t="s">
        <v>6</v>
      </c>
      <c r="G241" s="21">
        <v>0.1</v>
      </c>
      <c r="H241" s="4">
        <v>727</v>
      </c>
    </row>
    <row r="242" spans="1:8">
      <c r="D242" s="4" t="s">
        <v>1</v>
      </c>
      <c r="E242" s="4" t="s">
        <v>5</v>
      </c>
      <c r="F242" s="4" t="s">
        <v>6</v>
      </c>
      <c r="G242" s="21">
        <v>0</v>
      </c>
      <c r="H242" s="4">
        <v>728</v>
      </c>
    </row>
    <row r="243" spans="1:8">
      <c r="D243" s="4" t="s">
        <v>1</v>
      </c>
      <c r="E243" s="4" t="s">
        <v>5</v>
      </c>
      <c r="F243" s="4" t="s">
        <v>6</v>
      </c>
      <c r="G243" s="21">
        <v>0.26</v>
      </c>
      <c r="H243" s="4">
        <v>729</v>
      </c>
    </row>
    <row r="244" spans="1:8">
      <c r="D244" s="4" t="s">
        <v>1</v>
      </c>
      <c r="E244" s="4" t="s">
        <v>5</v>
      </c>
      <c r="F244" s="4" t="s">
        <v>6</v>
      </c>
      <c r="G244" s="21">
        <v>0</v>
      </c>
      <c r="H244" s="4">
        <v>731</v>
      </c>
    </row>
    <row r="245" spans="1:8">
      <c r="D245" s="4" t="s">
        <v>1</v>
      </c>
      <c r="E245" s="4" t="s">
        <v>5</v>
      </c>
      <c r="F245" s="4" t="s">
        <v>6</v>
      </c>
      <c r="G245" s="21">
        <v>19.940000000000001</v>
      </c>
      <c r="H245" s="21">
        <v>19.939297325229312</v>
      </c>
    </row>
    <row r="246" spans="1:8">
      <c r="D246" s="4" t="s">
        <v>1</v>
      </c>
      <c r="E246" s="4" t="s">
        <v>5</v>
      </c>
      <c r="F246" s="4" t="s">
        <v>6</v>
      </c>
      <c r="G246" s="21">
        <v>0</v>
      </c>
    </row>
    <row r="247" spans="1:8">
      <c r="D247" s="4" t="s">
        <v>1</v>
      </c>
      <c r="E247" s="4" t="s">
        <v>5</v>
      </c>
      <c r="F247" s="4" t="s">
        <v>6</v>
      </c>
      <c r="G247" s="21">
        <v>0</v>
      </c>
    </row>
    <row r="248" spans="1:8">
      <c r="A248" s="2"/>
      <c r="B248" s="5"/>
      <c r="C248" s="6"/>
      <c r="D248" s="4" t="s">
        <v>1</v>
      </c>
      <c r="E248" s="4" t="s">
        <v>5</v>
      </c>
      <c r="F248" s="4" t="s">
        <v>6</v>
      </c>
      <c r="G248" s="21" t="e">
        <v>#VALUE!</v>
      </c>
    </row>
    <row r="249" spans="1:8">
      <c r="A249" s="2"/>
      <c r="B249" s="5"/>
      <c r="C249" s="6"/>
      <c r="D249" s="4" t="s">
        <v>1</v>
      </c>
      <c r="E249" s="4" t="s">
        <v>5</v>
      </c>
      <c r="F249" s="4" t="s">
        <v>6</v>
      </c>
      <c r="G249" s="21" t="e">
        <v>#VALUE!</v>
      </c>
    </row>
    <row r="250" spans="1:8">
      <c r="A250" s="2"/>
      <c r="B250" s="5"/>
      <c r="C250" s="6"/>
      <c r="D250" s="4" t="s">
        <v>1</v>
      </c>
      <c r="E250" s="4" t="s">
        <v>5</v>
      </c>
      <c r="F250" s="4" t="s">
        <v>6</v>
      </c>
      <c r="G250" s="21" t="e">
        <v>#VALUE!</v>
      </c>
    </row>
    <row r="251" spans="1:8">
      <c r="B251" s="2"/>
      <c r="C251" s="3"/>
      <c r="D251" s="4" t="s">
        <v>1</v>
      </c>
      <c r="E251" s="4" t="s">
        <v>5</v>
      </c>
      <c r="F251" s="4" t="s">
        <v>6</v>
      </c>
      <c r="G251" s="21">
        <v>0</v>
      </c>
    </row>
    <row r="252" spans="1:8">
      <c r="B252" s="2"/>
      <c r="C252" s="3"/>
      <c r="D252" s="4" t="s">
        <v>1</v>
      </c>
      <c r="E252" s="4" t="s">
        <v>5</v>
      </c>
      <c r="F252" s="4" t="s">
        <v>6</v>
      </c>
      <c r="G252" s="21">
        <v>0</v>
      </c>
    </row>
    <row r="253" spans="1:8" ht="14.25">
      <c r="A253" s="67"/>
      <c r="B253" s="67"/>
      <c r="C253" s="67"/>
      <c r="D253" s="4" t="s">
        <v>1</v>
      </c>
      <c r="E253" s="4" t="s">
        <v>5</v>
      </c>
      <c r="F253" s="4" t="s">
        <v>6</v>
      </c>
      <c r="G253" s="21">
        <v>0</v>
      </c>
    </row>
    <row r="254" spans="1:8">
      <c r="B254" s="8" t="s">
        <v>47</v>
      </c>
      <c r="C254" s="56"/>
      <c r="D254" s="4" t="s">
        <v>1</v>
      </c>
      <c r="E254" s="4" t="s">
        <v>5</v>
      </c>
      <c r="F254" s="4" t="s">
        <v>6</v>
      </c>
      <c r="G254" s="21">
        <v>0</v>
      </c>
    </row>
    <row r="255" spans="1:8">
      <c r="B255" s="32" t="s">
        <v>0</v>
      </c>
      <c r="D255" s="4" t="s">
        <v>1</v>
      </c>
      <c r="E255" s="4" t="s">
        <v>5</v>
      </c>
      <c r="F255" s="4" t="s">
        <v>6</v>
      </c>
      <c r="G255" s="21">
        <v>0</v>
      </c>
    </row>
    <row r="256" spans="1:8">
      <c r="D256" s="4" t="s">
        <v>1</v>
      </c>
      <c r="E256" s="4" t="s">
        <v>5</v>
      </c>
      <c r="F256" s="4" t="s">
        <v>6</v>
      </c>
      <c r="G256" s="21">
        <v>0</v>
      </c>
    </row>
    <row r="257" spans="1:23" ht="79.5">
      <c r="A257" s="13" t="s">
        <v>2</v>
      </c>
      <c r="B257" s="15" t="s">
        <v>3</v>
      </c>
      <c r="C257" s="37" t="s">
        <v>4</v>
      </c>
      <c r="D257" s="4" t="s">
        <v>1</v>
      </c>
      <c r="E257" s="4" t="s">
        <v>5</v>
      </c>
      <c r="F257" s="4" t="s">
        <v>6</v>
      </c>
      <c r="G257" s="21" t="e">
        <v>#VALUE!</v>
      </c>
    </row>
    <row r="258" spans="1:23">
      <c r="A258" s="13">
        <v>1</v>
      </c>
      <c r="B258" s="49">
        <v>2</v>
      </c>
      <c r="C258" s="15">
        <v>3</v>
      </c>
      <c r="D258" s="4" t="s">
        <v>1</v>
      </c>
      <c r="E258" s="4" t="s">
        <v>5</v>
      </c>
      <c r="F258" s="4" t="s">
        <v>6</v>
      </c>
      <c r="G258" s="21">
        <v>3</v>
      </c>
    </row>
    <row r="259" spans="1:23" ht="57">
      <c r="A259" s="16">
        <v>1</v>
      </c>
      <c r="B259" s="53" t="s">
        <v>7</v>
      </c>
      <c r="C259" s="17">
        <v>3.4</v>
      </c>
      <c r="D259" s="4" t="s">
        <v>1</v>
      </c>
      <c r="E259" s="4" t="s">
        <v>5</v>
      </c>
      <c r="F259" s="4" t="s">
        <v>6</v>
      </c>
      <c r="G259" s="21">
        <v>3.4</v>
      </c>
    </row>
    <row r="260" spans="1:23">
      <c r="A260" s="13"/>
      <c r="B260" s="54" t="s">
        <v>8</v>
      </c>
      <c r="C260" s="20"/>
      <c r="D260" s="4" t="s">
        <v>1</v>
      </c>
      <c r="E260" s="4" t="s">
        <v>5</v>
      </c>
      <c r="F260" s="4" t="s">
        <v>6</v>
      </c>
      <c r="G260" s="21">
        <v>0</v>
      </c>
    </row>
    <row r="261" spans="1:23" ht="18.75">
      <c r="A261" s="22" t="s">
        <v>9</v>
      </c>
      <c r="B261" s="51" t="s">
        <v>10</v>
      </c>
      <c r="C261" s="23">
        <v>3.2199999999999998</v>
      </c>
      <c r="D261" s="4" t="s">
        <v>1</v>
      </c>
      <c r="E261" s="4" t="s">
        <v>5</v>
      </c>
      <c r="F261" s="4" t="s">
        <v>6</v>
      </c>
      <c r="G261" s="21">
        <v>3.22</v>
      </c>
      <c r="J261" s="45">
        <v>737</v>
      </c>
      <c r="K261" s="45">
        <v>741</v>
      </c>
      <c r="L261" s="45"/>
      <c r="M261" s="45"/>
    </row>
    <row r="262" spans="1:23" ht="18.75">
      <c r="A262" s="22" t="s">
        <v>11</v>
      </c>
      <c r="B262" s="51" t="s">
        <v>12</v>
      </c>
      <c r="C262" s="23">
        <v>0.18000000000000002</v>
      </c>
      <c r="D262" s="4" t="s">
        <v>1</v>
      </c>
      <c r="E262" s="4" t="s">
        <v>5</v>
      </c>
      <c r="F262" s="4" t="s">
        <v>6</v>
      </c>
      <c r="G262" s="21">
        <v>0.18</v>
      </c>
      <c r="J262" s="45">
        <v>742</v>
      </c>
      <c r="K262" s="45">
        <v>754</v>
      </c>
      <c r="L262" s="45"/>
      <c r="M262" s="45"/>
    </row>
    <row r="263" spans="1:23" ht="42.75">
      <c r="A263" s="16">
        <v>2</v>
      </c>
      <c r="B263" s="53" t="s">
        <v>13</v>
      </c>
      <c r="C263" s="17">
        <v>4.09</v>
      </c>
      <c r="D263" s="4" t="s">
        <v>1</v>
      </c>
      <c r="E263" s="4" t="s">
        <v>5</v>
      </c>
      <c r="F263" s="4" t="s">
        <v>6</v>
      </c>
      <c r="G263" s="21">
        <v>4.09</v>
      </c>
      <c r="J263" s="46"/>
    </row>
    <row r="264" spans="1:23">
      <c r="A264" s="13"/>
      <c r="B264" s="54" t="s">
        <v>8</v>
      </c>
      <c r="C264" s="20"/>
      <c r="D264" s="4" t="s">
        <v>1</v>
      </c>
      <c r="E264" s="4" t="s">
        <v>5</v>
      </c>
      <c r="F264" s="4" t="s">
        <v>6</v>
      </c>
      <c r="G264" s="21">
        <v>0</v>
      </c>
    </row>
    <row r="265" spans="1:23" ht="18.75">
      <c r="A265" s="22" t="s">
        <v>14</v>
      </c>
      <c r="B265" s="54" t="s">
        <v>15</v>
      </c>
      <c r="C265" s="23">
        <v>4.09</v>
      </c>
      <c r="D265" s="4" t="s">
        <v>1</v>
      </c>
      <c r="E265" s="4" t="s">
        <v>5</v>
      </c>
      <c r="F265" s="4" t="s">
        <v>6</v>
      </c>
      <c r="G265" s="21">
        <v>3.88</v>
      </c>
      <c r="J265" s="45">
        <v>756</v>
      </c>
      <c r="K265" s="45">
        <v>775</v>
      </c>
      <c r="L265" s="45">
        <v>766</v>
      </c>
      <c r="M265" s="45">
        <v>765</v>
      </c>
      <c r="W265" s="21"/>
    </row>
    <row r="266" spans="1:23" ht="28.5">
      <c r="A266" s="16">
        <v>3</v>
      </c>
      <c r="B266" s="53" t="s">
        <v>16</v>
      </c>
      <c r="C266" s="17">
        <f>SUM(C268:C273)</f>
        <v>10.02</v>
      </c>
      <c r="D266" s="4" t="s">
        <v>1</v>
      </c>
      <c r="E266" s="4" t="s">
        <v>5</v>
      </c>
      <c r="F266" s="4" t="s">
        <v>6</v>
      </c>
      <c r="G266" s="21">
        <v>10.02</v>
      </c>
      <c r="J266" s="46"/>
    </row>
    <row r="267" spans="1:23">
      <c r="A267" s="13"/>
      <c r="B267" s="54" t="s">
        <v>8</v>
      </c>
      <c r="C267" s="20"/>
      <c r="D267" s="4" t="s">
        <v>1</v>
      </c>
      <c r="E267" s="4" t="s">
        <v>5</v>
      </c>
      <c r="F267" s="4" t="s">
        <v>6</v>
      </c>
      <c r="G267" s="21">
        <v>0</v>
      </c>
    </row>
    <row r="268" spans="1:23" ht="18.75">
      <c r="A268" s="13" t="s">
        <v>17</v>
      </c>
      <c r="B268" s="54" t="s">
        <v>18</v>
      </c>
      <c r="C268" s="23">
        <v>3.1399999999999997</v>
      </c>
      <c r="D268" s="4" t="s">
        <v>1</v>
      </c>
      <c r="E268" s="4" t="s">
        <v>5</v>
      </c>
      <c r="F268" s="4" t="s">
        <v>6</v>
      </c>
      <c r="G268" s="21">
        <v>3.14</v>
      </c>
      <c r="J268" s="45">
        <v>802</v>
      </c>
      <c r="K268" s="45">
        <v>812</v>
      </c>
      <c r="L268" s="45"/>
      <c r="M268" s="45"/>
    </row>
    <row r="269" spans="1:23" ht="18.75">
      <c r="A269" s="13" t="s">
        <v>19</v>
      </c>
      <c r="B269" s="54" t="s">
        <v>20</v>
      </c>
      <c r="C269" s="23">
        <v>3.23</v>
      </c>
      <c r="D269" s="4" t="s">
        <v>1</v>
      </c>
      <c r="E269" s="4" t="s">
        <v>5</v>
      </c>
      <c r="F269" s="4" t="s">
        <v>6</v>
      </c>
      <c r="G269" s="21">
        <v>3.23</v>
      </c>
      <c r="J269" s="45">
        <v>777</v>
      </c>
      <c r="K269" s="45">
        <v>796</v>
      </c>
      <c r="L269" s="45">
        <v>797</v>
      </c>
      <c r="M269" s="45"/>
    </row>
    <row r="270" spans="1:23" ht="18.75">
      <c r="A270" s="13" t="s">
        <v>21</v>
      </c>
      <c r="B270" s="54" t="s">
        <v>22</v>
      </c>
      <c r="C270" s="23">
        <v>2.5299999999999998</v>
      </c>
      <c r="D270" s="4" t="s">
        <v>1</v>
      </c>
      <c r="E270" s="4" t="s">
        <v>5</v>
      </c>
      <c r="F270" s="4" t="s">
        <v>6</v>
      </c>
      <c r="G270" s="21">
        <v>2.5299999999999998</v>
      </c>
      <c r="J270" s="45">
        <v>824</v>
      </c>
      <c r="K270" s="45"/>
      <c r="L270" s="45"/>
      <c r="M270" s="45"/>
    </row>
    <row r="271" spans="1:23" ht="30">
      <c r="A271" s="13" t="s">
        <v>21</v>
      </c>
      <c r="B271" s="54" t="s">
        <v>23</v>
      </c>
      <c r="C271" s="23">
        <v>0.86</v>
      </c>
      <c r="D271" s="4" t="s">
        <v>1</v>
      </c>
      <c r="E271" s="4" t="s">
        <v>5</v>
      </c>
      <c r="F271" s="4" t="s">
        <v>6</v>
      </c>
      <c r="G271" s="21">
        <v>0.86</v>
      </c>
      <c r="J271" s="45">
        <v>827</v>
      </c>
      <c r="K271" s="45"/>
      <c r="L271" s="45"/>
      <c r="M271" s="45"/>
    </row>
    <row r="272" spans="1:23" ht="18.75">
      <c r="A272" s="13" t="s">
        <v>24</v>
      </c>
      <c r="B272" s="54" t="s">
        <v>25</v>
      </c>
      <c r="C272" s="23">
        <v>0.05</v>
      </c>
      <c r="D272" s="4" t="s">
        <v>1</v>
      </c>
      <c r="E272" s="4" t="s">
        <v>5</v>
      </c>
      <c r="F272" s="4" t="s">
        <v>6</v>
      </c>
      <c r="G272" s="21">
        <v>0.05</v>
      </c>
      <c r="J272" s="45">
        <v>825</v>
      </c>
      <c r="K272" s="45"/>
      <c r="L272" s="45"/>
      <c r="M272" s="45"/>
    </row>
    <row r="273" spans="1:13" ht="18.75">
      <c r="A273" s="13" t="s">
        <v>26</v>
      </c>
      <c r="B273" s="52" t="s">
        <v>27</v>
      </c>
      <c r="C273" s="23">
        <v>0.21</v>
      </c>
      <c r="D273" s="4" t="s">
        <v>1</v>
      </c>
      <c r="E273" s="4" t="s">
        <v>5</v>
      </c>
      <c r="F273" s="4" t="s">
        <v>6</v>
      </c>
      <c r="G273" s="21">
        <v>0.21</v>
      </c>
      <c r="J273" s="45">
        <v>796</v>
      </c>
      <c r="K273" s="45">
        <v>797</v>
      </c>
      <c r="L273" s="45"/>
      <c r="M273" s="45"/>
    </row>
    <row r="274" spans="1:13" ht="18.75">
      <c r="A274" s="16">
        <v>4</v>
      </c>
      <c r="B274" s="53" t="s">
        <v>28</v>
      </c>
      <c r="C274" s="17">
        <v>2.0699999999999998</v>
      </c>
      <c r="D274" s="4" t="s">
        <v>1</v>
      </c>
      <c r="E274" s="4" t="s">
        <v>5</v>
      </c>
      <c r="F274" s="4" t="s">
        <v>6</v>
      </c>
      <c r="G274" s="21">
        <v>2.0699999999999998</v>
      </c>
      <c r="J274" s="45">
        <v>834</v>
      </c>
      <c r="K274" s="45"/>
      <c r="L274" s="45"/>
      <c r="M274" s="45"/>
    </row>
    <row r="275" spans="1:13" ht="28.5">
      <c r="A275" s="16">
        <v>5</v>
      </c>
      <c r="B275" s="50" t="s">
        <v>29</v>
      </c>
      <c r="C275" s="26">
        <v>0.36</v>
      </c>
      <c r="D275" s="4" t="s">
        <v>1</v>
      </c>
      <c r="E275" s="4" t="s">
        <v>5</v>
      </c>
      <c r="F275" s="4" t="s">
        <v>6</v>
      </c>
      <c r="G275" s="21">
        <v>0.36</v>
      </c>
      <c r="J275" s="46"/>
    </row>
    <row r="276" spans="1:13">
      <c r="A276" s="13"/>
      <c r="B276" s="51" t="s">
        <v>8</v>
      </c>
      <c r="C276" s="28"/>
      <c r="D276" s="4" t="s">
        <v>1</v>
      </c>
      <c r="E276" s="4" t="s">
        <v>5</v>
      </c>
      <c r="F276" s="4" t="s">
        <v>6</v>
      </c>
      <c r="G276" s="21">
        <v>0</v>
      </c>
    </row>
    <row r="277" spans="1:13" ht="18.75">
      <c r="A277" s="13" t="s">
        <v>30</v>
      </c>
      <c r="B277" s="54" t="s">
        <v>31</v>
      </c>
      <c r="C277" s="29">
        <v>0.1</v>
      </c>
      <c r="D277" s="4" t="s">
        <v>1</v>
      </c>
      <c r="E277" s="4" t="s">
        <v>5</v>
      </c>
      <c r="F277" s="4" t="s">
        <v>6</v>
      </c>
      <c r="G277" s="21">
        <v>0.1</v>
      </c>
      <c r="J277" s="45">
        <v>829</v>
      </c>
      <c r="K277" s="45"/>
      <c r="L277" s="45"/>
      <c r="M277" s="45"/>
    </row>
    <row r="278" spans="1:13" ht="18.75">
      <c r="A278" s="13" t="s">
        <v>32</v>
      </c>
      <c r="B278" s="54" t="s">
        <v>33</v>
      </c>
      <c r="C278" s="29">
        <v>0</v>
      </c>
      <c r="D278" s="4" t="s">
        <v>1</v>
      </c>
      <c r="E278" s="4" t="s">
        <v>5</v>
      </c>
      <c r="F278" s="4" t="s">
        <v>6</v>
      </c>
      <c r="G278" s="21">
        <v>0</v>
      </c>
      <c r="J278" s="45">
        <v>830</v>
      </c>
      <c r="K278" s="45"/>
      <c r="L278" s="45"/>
      <c r="M278" s="45"/>
    </row>
    <row r="279" spans="1:13" ht="18.75">
      <c r="A279" s="13" t="s">
        <v>34</v>
      </c>
      <c r="B279" s="54" t="s">
        <v>35</v>
      </c>
      <c r="C279" s="29">
        <v>0.26</v>
      </c>
      <c r="D279" s="4" t="s">
        <v>1</v>
      </c>
      <c r="E279" s="4" t="s">
        <v>5</v>
      </c>
      <c r="F279" s="4" t="s">
        <v>6</v>
      </c>
      <c r="G279" s="21">
        <v>0.26</v>
      </c>
      <c r="J279" s="45">
        <v>831</v>
      </c>
      <c r="K279" s="45"/>
      <c r="L279" s="45"/>
      <c r="M279" s="45"/>
    </row>
    <row r="280" spans="1:13" ht="18.75">
      <c r="A280" s="13" t="s">
        <v>36</v>
      </c>
      <c r="B280" s="54" t="s">
        <v>37</v>
      </c>
      <c r="C280" s="29">
        <v>0</v>
      </c>
      <c r="D280" s="4" t="s">
        <v>1</v>
      </c>
      <c r="E280" s="4" t="s">
        <v>5</v>
      </c>
      <c r="F280" s="4" t="s">
        <v>6</v>
      </c>
      <c r="G280" s="21">
        <v>0</v>
      </c>
      <c r="J280" s="45">
        <v>833</v>
      </c>
      <c r="K280" s="45"/>
      <c r="L280" s="45"/>
      <c r="M280" s="45"/>
    </row>
    <row r="281" spans="1:13">
      <c r="A281" s="16">
        <v>6</v>
      </c>
      <c r="B281" s="53" t="s">
        <v>38</v>
      </c>
      <c r="C281" s="29">
        <f>SUM(C259,C263,C266,C274,C275)</f>
        <v>19.939999999999998</v>
      </c>
      <c r="D281" s="4" t="s">
        <v>1</v>
      </c>
      <c r="E281" s="4" t="s">
        <v>5</v>
      </c>
      <c r="F281" s="4" t="s">
        <v>6</v>
      </c>
      <c r="G281" s="21">
        <v>19.940000000000001</v>
      </c>
      <c r="H281" s="21">
        <v>19.939297346355591</v>
      </c>
    </row>
    <row r="282" spans="1:13">
      <c r="D282" s="4" t="s">
        <v>1</v>
      </c>
      <c r="E282" s="4" t="s">
        <v>5</v>
      </c>
      <c r="F282" s="4" t="s">
        <v>6</v>
      </c>
      <c r="G282" s="21" t="e">
        <v>#VALUE!</v>
      </c>
    </row>
    <row r="283" spans="1:13">
      <c r="D283" s="4" t="s">
        <v>1</v>
      </c>
      <c r="E283" s="4" t="s">
        <v>5</v>
      </c>
      <c r="F283" s="4" t="s">
        <v>6</v>
      </c>
      <c r="G283" s="21" t="e">
        <v>#VALUE!</v>
      </c>
    </row>
    <row r="284" spans="1:13">
      <c r="D284" s="4" t="s">
        <v>1</v>
      </c>
      <c r="E284" s="4" t="s">
        <v>5</v>
      </c>
      <c r="F284" s="4" t="s">
        <v>6</v>
      </c>
      <c r="G284" s="21" t="e">
        <v>#VALUE!</v>
      </c>
    </row>
    <row r="285" spans="1:13">
      <c r="D285" s="4" t="s">
        <v>1</v>
      </c>
      <c r="E285" s="4" t="s">
        <v>5</v>
      </c>
      <c r="F285" s="4" t="s">
        <v>6</v>
      </c>
      <c r="G285" s="21">
        <v>0</v>
      </c>
    </row>
    <row r="286" spans="1:13">
      <c r="D286" s="4" t="s">
        <v>1</v>
      </c>
      <c r="E286" s="4" t="s">
        <v>5</v>
      </c>
      <c r="F286" s="4" t="s">
        <v>6</v>
      </c>
      <c r="G286" s="21">
        <v>0</v>
      </c>
    </row>
    <row r="287" spans="1:13">
      <c r="D287" s="4" t="s">
        <v>1</v>
      </c>
      <c r="E287" s="4" t="s">
        <v>5</v>
      </c>
      <c r="F287" s="4" t="s">
        <v>6</v>
      </c>
      <c r="G287" s="21">
        <v>0</v>
      </c>
    </row>
    <row r="288" spans="1:13">
      <c r="D288" s="4" t="s">
        <v>1</v>
      </c>
      <c r="E288" s="4" t="s">
        <v>5</v>
      </c>
      <c r="F288" s="4" t="s">
        <v>6</v>
      </c>
      <c r="G288" s="21">
        <v>0</v>
      </c>
    </row>
    <row r="289" spans="4:23">
      <c r="D289" s="4" t="s">
        <v>1</v>
      </c>
      <c r="E289" s="4" t="s">
        <v>5</v>
      </c>
      <c r="F289" s="4" t="s">
        <v>6</v>
      </c>
      <c r="G289" s="21">
        <v>0</v>
      </c>
    </row>
    <row r="290" spans="4:23">
      <c r="D290" s="4" t="s">
        <v>1</v>
      </c>
      <c r="E290" s="4" t="s">
        <v>5</v>
      </c>
      <c r="F290" s="4" t="s">
        <v>6</v>
      </c>
      <c r="G290" s="21">
        <v>0</v>
      </c>
    </row>
    <row r="291" spans="4:23">
      <c r="D291" s="4" t="s">
        <v>1</v>
      </c>
      <c r="E291" s="4" t="s">
        <v>5</v>
      </c>
      <c r="F291" s="4" t="s">
        <v>6</v>
      </c>
      <c r="G291" s="21" t="e">
        <v>#VALUE!</v>
      </c>
    </row>
    <row r="292" spans="4:23">
      <c r="D292" s="4" t="s">
        <v>1</v>
      </c>
      <c r="E292" s="4" t="s">
        <v>5</v>
      </c>
      <c r="F292" s="4" t="s">
        <v>6</v>
      </c>
      <c r="G292" s="21">
        <v>3</v>
      </c>
    </row>
    <row r="293" spans="4:23">
      <c r="D293" s="4" t="s">
        <v>1</v>
      </c>
      <c r="E293" s="4" t="s">
        <v>5</v>
      </c>
      <c r="F293" s="4" t="s">
        <v>6</v>
      </c>
      <c r="G293" s="21">
        <v>3.35</v>
      </c>
    </row>
    <row r="294" spans="4:23">
      <c r="D294" s="4" t="s">
        <v>1</v>
      </c>
      <c r="E294" s="4" t="s">
        <v>5</v>
      </c>
      <c r="F294" s="4" t="s">
        <v>6</v>
      </c>
      <c r="G294" s="21">
        <v>0</v>
      </c>
    </row>
    <row r="295" spans="4:23" ht="18.75">
      <c r="D295" s="4" t="s">
        <v>1</v>
      </c>
      <c r="E295" s="4" t="s">
        <v>5</v>
      </c>
      <c r="F295" s="4" t="s">
        <v>6</v>
      </c>
      <c r="G295" s="21">
        <v>3.17</v>
      </c>
      <c r="L295" s="47">
        <v>839</v>
      </c>
      <c r="M295" s="47">
        <v>843</v>
      </c>
      <c r="N295" s="47"/>
      <c r="O295" s="47"/>
    </row>
    <row r="296" spans="4:23" ht="18.75">
      <c r="D296" s="4" t="s">
        <v>1</v>
      </c>
      <c r="E296" s="4" t="s">
        <v>5</v>
      </c>
      <c r="F296" s="4" t="s">
        <v>6</v>
      </c>
      <c r="G296" s="21">
        <v>0.18</v>
      </c>
      <c r="L296" s="47">
        <v>844</v>
      </c>
      <c r="M296" s="47">
        <v>856</v>
      </c>
      <c r="N296" s="47"/>
      <c r="O296" s="47"/>
    </row>
    <row r="297" spans="4:23">
      <c r="D297" s="4" t="s">
        <v>1</v>
      </c>
      <c r="E297" s="4" t="s">
        <v>5</v>
      </c>
      <c r="F297" s="4" t="s">
        <v>6</v>
      </c>
      <c r="G297" s="21">
        <v>4.1100000000000003</v>
      </c>
    </row>
    <row r="298" spans="4:23">
      <c r="D298" s="4" t="s">
        <v>1</v>
      </c>
      <c r="E298" s="4" t="s">
        <v>5</v>
      </c>
      <c r="F298" s="4" t="s">
        <v>6</v>
      </c>
      <c r="G298" s="21">
        <v>0</v>
      </c>
    </row>
    <row r="299" spans="4:23" ht="18.75">
      <c r="D299" s="4" t="s">
        <v>1</v>
      </c>
      <c r="E299" s="4" t="s">
        <v>5</v>
      </c>
      <c r="F299" s="4" t="s">
        <v>6</v>
      </c>
      <c r="G299" s="21">
        <v>3.9</v>
      </c>
      <c r="L299" s="47">
        <v>858</v>
      </c>
      <c r="M299" s="47">
        <v>877</v>
      </c>
      <c r="N299" s="47">
        <v>868</v>
      </c>
      <c r="O299" s="47">
        <v>867</v>
      </c>
      <c r="W299" s="21"/>
    </row>
    <row r="300" spans="4:23">
      <c r="D300" s="4" t="s">
        <v>1</v>
      </c>
      <c r="E300" s="4" t="s">
        <v>5</v>
      </c>
      <c r="F300" s="4" t="s">
        <v>6</v>
      </c>
      <c r="G300" s="21">
        <v>10.11</v>
      </c>
    </row>
    <row r="301" spans="4:23">
      <c r="D301" s="4" t="s">
        <v>1</v>
      </c>
      <c r="E301" s="4" t="s">
        <v>5</v>
      </c>
      <c r="F301" s="4" t="s">
        <v>6</v>
      </c>
      <c r="G301" s="21">
        <v>0</v>
      </c>
    </row>
    <row r="302" spans="4:23" ht="18.75">
      <c r="D302" s="4" t="s">
        <v>1</v>
      </c>
      <c r="E302" s="4" t="s">
        <v>5</v>
      </c>
      <c r="F302" s="4" t="s">
        <v>6</v>
      </c>
      <c r="G302" s="21">
        <v>3.22</v>
      </c>
      <c r="L302" s="47">
        <v>904</v>
      </c>
      <c r="M302" s="47">
        <v>914</v>
      </c>
      <c r="N302" s="47"/>
      <c r="O302" s="47"/>
    </row>
    <row r="303" spans="4:23" ht="18.75">
      <c r="D303" s="4" t="s">
        <v>1</v>
      </c>
      <c r="E303" s="4" t="s">
        <v>5</v>
      </c>
      <c r="F303" s="4" t="s">
        <v>6</v>
      </c>
      <c r="G303" s="21">
        <v>3.28</v>
      </c>
      <c r="L303" s="47">
        <v>879</v>
      </c>
      <c r="M303" s="47">
        <v>898</v>
      </c>
      <c r="N303" s="47">
        <v>899</v>
      </c>
      <c r="O303" s="47">
        <v>204</v>
      </c>
    </row>
    <row r="304" spans="4:23" ht="18.75">
      <c r="D304" s="4" t="s">
        <v>1</v>
      </c>
      <c r="E304" s="4" t="s">
        <v>5</v>
      </c>
      <c r="F304" s="4" t="s">
        <v>6</v>
      </c>
      <c r="G304" s="21">
        <v>2.5099999999999998</v>
      </c>
      <c r="L304" s="47">
        <v>926</v>
      </c>
      <c r="M304" s="47"/>
      <c r="N304" s="47"/>
      <c r="O304" s="47"/>
    </row>
    <row r="305" spans="4:15" ht="18.75">
      <c r="D305" s="4" t="s">
        <v>1</v>
      </c>
      <c r="E305" s="4" t="s">
        <v>5</v>
      </c>
      <c r="F305" s="4" t="s">
        <v>6</v>
      </c>
      <c r="G305" s="21">
        <v>0.86</v>
      </c>
      <c r="L305" s="47">
        <v>929</v>
      </c>
      <c r="M305" s="47"/>
      <c r="N305" s="47"/>
      <c r="O305" s="47"/>
    </row>
    <row r="306" spans="4:15" ht="18.75">
      <c r="D306" s="4" t="s">
        <v>1</v>
      </c>
      <c r="E306" s="4" t="s">
        <v>5</v>
      </c>
      <c r="F306" s="4" t="s">
        <v>6</v>
      </c>
      <c r="G306" s="21">
        <v>0.05</v>
      </c>
      <c r="L306" s="47">
        <v>927</v>
      </c>
      <c r="M306" s="47"/>
      <c r="N306" s="47"/>
      <c r="O306" s="47"/>
    </row>
    <row r="307" spans="4:15" ht="18.75">
      <c r="D307" s="4" t="s">
        <v>1</v>
      </c>
      <c r="E307" s="4" t="s">
        <v>5</v>
      </c>
      <c r="F307" s="4" t="s">
        <v>6</v>
      </c>
      <c r="G307" s="21">
        <v>0.19</v>
      </c>
      <c r="L307" s="47">
        <v>898</v>
      </c>
      <c r="M307" s="47">
        <v>899</v>
      </c>
      <c r="N307" s="47"/>
      <c r="O307" s="47"/>
    </row>
    <row r="308" spans="4:15" ht="18.75">
      <c r="D308" s="4" t="s">
        <v>1</v>
      </c>
      <c r="E308" s="4" t="s">
        <v>5</v>
      </c>
      <c r="F308" s="4" t="s">
        <v>6</v>
      </c>
      <c r="G308" s="21">
        <v>2.08</v>
      </c>
      <c r="L308" s="47">
        <v>936</v>
      </c>
    </row>
    <row r="309" spans="4:15">
      <c r="D309" s="4" t="s">
        <v>1</v>
      </c>
      <c r="E309" s="4" t="s">
        <v>5</v>
      </c>
      <c r="F309" s="4" t="s">
        <v>6</v>
      </c>
      <c r="G309" s="21">
        <v>0</v>
      </c>
    </row>
    <row r="310" spans="4:15">
      <c r="D310" s="4" t="s">
        <v>1</v>
      </c>
      <c r="E310" s="4" t="s">
        <v>5</v>
      </c>
      <c r="F310" s="4" t="s">
        <v>6</v>
      </c>
      <c r="G310" s="21">
        <v>0</v>
      </c>
    </row>
    <row r="311" spans="4:15" ht="18.75">
      <c r="D311" s="4" t="s">
        <v>1</v>
      </c>
      <c r="E311" s="4" t="s">
        <v>5</v>
      </c>
      <c r="F311" s="4" t="s">
        <v>6</v>
      </c>
      <c r="G311" s="21">
        <v>0</v>
      </c>
      <c r="L311" s="47">
        <v>931</v>
      </c>
    </row>
    <row r="312" spans="4:15" ht="18.75">
      <c r="D312" s="4" t="s">
        <v>1</v>
      </c>
      <c r="E312" s="4" t="s">
        <v>5</v>
      </c>
      <c r="F312" s="4" t="s">
        <v>6</v>
      </c>
      <c r="G312" s="21">
        <v>0</v>
      </c>
      <c r="L312" s="47">
        <v>932</v>
      </c>
    </row>
    <row r="313" spans="4:15" ht="18.75">
      <c r="D313" s="4" t="s">
        <v>1</v>
      </c>
      <c r="E313" s="4" t="s">
        <v>5</v>
      </c>
      <c r="F313" s="4" t="s">
        <v>6</v>
      </c>
      <c r="G313" s="21">
        <v>0</v>
      </c>
      <c r="L313" s="47">
        <v>933</v>
      </c>
    </row>
    <row r="314" spans="4:15" ht="18.75">
      <c r="D314" s="4" t="s">
        <v>1</v>
      </c>
      <c r="E314" s="4" t="s">
        <v>5</v>
      </c>
      <c r="F314" s="4" t="s">
        <v>6</v>
      </c>
      <c r="G314" s="21">
        <v>0</v>
      </c>
      <c r="L314" s="47">
        <v>935</v>
      </c>
    </row>
    <row r="315" spans="4:15">
      <c r="D315" s="4" t="s">
        <v>1</v>
      </c>
      <c r="E315" s="4" t="s">
        <v>5</v>
      </c>
      <c r="F315" s="4" t="s">
        <v>6</v>
      </c>
      <c r="G315" s="21">
        <v>19.649999999999999</v>
      </c>
      <c r="H315" s="21">
        <v>19.940438122544315</v>
      </c>
    </row>
    <row r="316" spans="4:15">
      <c r="D316" s="4" t="s">
        <v>1</v>
      </c>
      <c r="E316" s="4" t="s">
        <v>5</v>
      </c>
      <c r="F316" s="4" t="s">
        <v>6</v>
      </c>
      <c r="G316" s="21">
        <v>0</v>
      </c>
    </row>
    <row r="317" spans="4:15">
      <c r="D317" s="4" t="s">
        <v>1</v>
      </c>
      <c r="E317" s="4" t="s">
        <v>5</v>
      </c>
      <c r="F317" s="4" t="s">
        <v>6</v>
      </c>
      <c r="G317" s="21" t="e">
        <v>#VALUE!</v>
      </c>
    </row>
    <row r="318" spans="4:15">
      <c r="D318" s="4" t="s">
        <v>1</v>
      </c>
      <c r="E318" s="4" t="s">
        <v>5</v>
      </c>
      <c r="F318" s="4" t="s">
        <v>6</v>
      </c>
      <c r="G318" s="21" t="e">
        <v>#VALUE!</v>
      </c>
    </row>
    <row r="319" spans="4:15">
      <c r="D319" s="4" t="s">
        <v>1</v>
      </c>
      <c r="E319" s="4" t="s">
        <v>5</v>
      </c>
      <c r="F319" s="4" t="s">
        <v>6</v>
      </c>
      <c r="G319" s="21" t="e">
        <v>#VALUE!</v>
      </c>
    </row>
    <row r="320" spans="4:15">
      <c r="D320" s="4" t="s">
        <v>1</v>
      </c>
      <c r="E320" s="4" t="s">
        <v>5</v>
      </c>
      <c r="F320" s="4" t="s">
        <v>6</v>
      </c>
      <c r="G320" s="21">
        <v>0</v>
      </c>
    </row>
    <row r="321" spans="4:23">
      <c r="D321" s="4" t="s">
        <v>1</v>
      </c>
      <c r="E321" s="4" t="s">
        <v>5</v>
      </c>
      <c r="F321" s="4" t="s">
        <v>6</v>
      </c>
      <c r="G321" s="21">
        <v>0</v>
      </c>
    </row>
    <row r="322" spans="4:23">
      <c r="D322" s="4" t="s">
        <v>1</v>
      </c>
      <c r="E322" s="4" t="s">
        <v>5</v>
      </c>
      <c r="F322" s="4" t="s">
        <v>6</v>
      </c>
      <c r="G322" s="21">
        <v>0</v>
      </c>
    </row>
    <row r="323" spans="4:23">
      <c r="D323" s="4" t="s">
        <v>1</v>
      </c>
      <c r="E323" s="4" t="s">
        <v>5</v>
      </c>
      <c r="F323" s="4" t="s">
        <v>6</v>
      </c>
      <c r="G323" s="21">
        <v>0</v>
      </c>
    </row>
    <row r="324" spans="4:23">
      <c r="D324" s="4" t="s">
        <v>1</v>
      </c>
      <c r="E324" s="4" t="s">
        <v>5</v>
      </c>
      <c r="F324" s="4" t="s">
        <v>6</v>
      </c>
      <c r="G324" s="21">
        <v>0</v>
      </c>
    </row>
    <row r="325" spans="4:23">
      <c r="D325" s="4" t="s">
        <v>1</v>
      </c>
      <c r="E325" s="4" t="s">
        <v>5</v>
      </c>
      <c r="F325" s="4" t="s">
        <v>6</v>
      </c>
      <c r="G325" s="21">
        <v>0</v>
      </c>
    </row>
    <row r="326" spans="4:23">
      <c r="D326" s="4" t="s">
        <v>1</v>
      </c>
      <c r="E326" s="4" t="s">
        <v>5</v>
      </c>
      <c r="F326" s="4" t="s">
        <v>6</v>
      </c>
      <c r="G326" s="21" t="e">
        <v>#VALUE!</v>
      </c>
    </row>
    <row r="327" spans="4:23">
      <c r="D327" s="4" t="s">
        <v>1</v>
      </c>
      <c r="E327" s="4" t="s">
        <v>5</v>
      </c>
      <c r="F327" s="4" t="s">
        <v>6</v>
      </c>
      <c r="G327" s="21">
        <v>3</v>
      </c>
    </row>
    <row r="328" spans="4:23">
      <c r="D328" s="4" t="s">
        <v>1</v>
      </c>
      <c r="E328" s="4" t="s">
        <v>5</v>
      </c>
      <c r="F328" s="4" t="s">
        <v>6</v>
      </c>
      <c r="G328" s="21">
        <v>3.35</v>
      </c>
    </row>
    <row r="329" spans="4:23">
      <c r="D329" s="4" t="s">
        <v>1</v>
      </c>
      <c r="E329" s="4" t="s">
        <v>5</v>
      </c>
      <c r="F329" s="4" t="s">
        <v>6</v>
      </c>
      <c r="G329" s="21">
        <v>0</v>
      </c>
    </row>
    <row r="330" spans="4:23" ht="18.75">
      <c r="D330" s="4" t="s">
        <v>1</v>
      </c>
      <c r="E330" s="4" t="s">
        <v>5</v>
      </c>
      <c r="F330" s="4" t="s">
        <v>6</v>
      </c>
      <c r="G330" s="21">
        <v>3.17</v>
      </c>
      <c r="M330" s="48">
        <v>839</v>
      </c>
      <c r="N330" s="48">
        <v>843</v>
      </c>
      <c r="O330" s="48"/>
      <c r="P330" s="48"/>
    </row>
    <row r="331" spans="4:23" ht="18.75">
      <c r="D331" s="4" t="s">
        <v>1</v>
      </c>
      <c r="E331" s="4" t="s">
        <v>5</v>
      </c>
      <c r="F331" s="4" t="s">
        <v>6</v>
      </c>
      <c r="G331" s="21">
        <v>0.18</v>
      </c>
      <c r="M331" s="48">
        <v>844</v>
      </c>
      <c r="N331" s="48">
        <v>856</v>
      </c>
      <c r="O331" s="48"/>
      <c r="P331" s="48"/>
    </row>
    <row r="332" spans="4:23">
      <c r="D332" s="4" t="s">
        <v>1</v>
      </c>
      <c r="E332" s="4" t="s">
        <v>5</v>
      </c>
      <c r="F332" s="4" t="s">
        <v>6</v>
      </c>
      <c r="G332" s="21">
        <v>4.1100000000000003</v>
      </c>
    </row>
    <row r="333" spans="4:23">
      <c r="D333" s="4" t="s">
        <v>1</v>
      </c>
      <c r="E333" s="4" t="s">
        <v>5</v>
      </c>
      <c r="F333" s="4" t="s">
        <v>6</v>
      </c>
      <c r="G333" s="21">
        <v>0</v>
      </c>
    </row>
    <row r="334" spans="4:23" ht="18.75">
      <c r="D334" s="4" t="s">
        <v>1</v>
      </c>
      <c r="E334" s="4" t="s">
        <v>5</v>
      </c>
      <c r="F334" s="4" t="s">
        <v>6</v>
      </c>
      <c r="G334" s="21">
        <v>3.9</v>
      </c>
      <c r="M334" s="48">
        <v>858</v>
      </c>
      <c r="N334" s="48">
        <v>877</v>
      </c>
      <c r="O334" s="48">
        <v>868</v>
      </c>
      <c r="P334" s="48">
        <v>867</v>
      </c>
      <c r="W334" s="21"/>
    </row>
    <row r="335" spans="4:23">
      <c r="D335" s="4" t="s">
        <v>1</v>
      </c>
      <c r="E335" s="4" t="s">
        <v>5</v>
      </c>
      <c r="F335" s="4" t="s">
        <v>6</v>
      </c>
      <c r="G335" s="21">
        <v>10.11</v>
      </c>
    </row>
    <row r="336" spans="4:23">
      <c r="D336" s="4" t="s">
        <v>1</v>
      </c>
      <c r="E336" s="4" t="s">
        <v>5</v>
      </c>
      <c r="F336" s="4" t="s">
        <v>6</v>
      </c>
      <c r="G336" s="21">
        <v>0</v>
      </c>
    </row>
    <row r="337" spans="1:16" ht="18.75">
      <c r="D337" s="4" t="s">
        <v>1</v>
      </c>
      <c r="E337" s="4" t="s">
        <v>5</v>
      </c>
      <c r="F337" s="4" t="s">
        <v>6</v>
      </c>
      <c r="G337" s="21">
        <v>3.22</v>
      </c>
      <c r="M337" s="48">
        <v>904</v>
      </c>
      <c r="N337" s="48">
        <v>914</v>
      </c>
      <c r="O337" s="48"/>
      <c r="P337" s="48"/>
    </row>
    <row r="338" spans="1:16" ht="18.75">
      <c r="D338" s="4" t="s">
        <v>1</v>
      </c>
      <c r="E338" s="4" t="s">
        <v>5</v>
      </c>
      <c r="F338" s="4" t="s">
        <v>6</v>
      </c>
      <c r="G338" s="21">
        <v>3.28</v>
      </c>
      <c r="M338" s="48">
        <v>879</v>
      </c>
      <c r="N338" s="48">
        <v>898</v>
      </c>
      <c r="O338" s="48">
        <v>899</v>
      </c>
      <c r="P338" s="48"/>
    </row>
    <row r="339" spans="1:16" ht="18.75">
      <c r="D339" s="4" t="s">
        <v>1</v>
      </c>
      <c r="E339" s="4" t="s">
        <v>5</v>
      </c>
      <c r="F339" s="4" t="s">
        <v>6</v>
      </c>
      <c r="G339" s="21">
        <v>2.5099999999999998</v>
      </c>
      <c r="M339" s="48">
        <v>926</v>
      </c>
      <c r="N339" s="48"/>
      <c r="O339" s="48"/>
      <c r="P339" s="48"/>
    </row>
    <row r="340" spans="1:16" ht="18.75">
      <c r="D340" s="4" t="s">
        <v>1</v>
      </c>
      <c r="E340" s="4" t="s">
        <v>5</v>
      </c>
      <c r="F340" s="4" t="s">
        <v>6</v>
      </c>
      <c r="G340" s="21">
        <v>0.86</v>
      </c>
      <c r="M340" s="48">
        <v>929</v>
      </c>
      <c r="N340" s="48"/>
      <c r="O340" s="48"/>
      <c r="P340" s="48"/>
    </row>
    <row r="341" spans="1:16" ht="18.75">
      <c r="D341" s="4" t="s">
        <v>1</v>
      </c>
      <c r="E341" s="4" t="s">
        <v>5</v>
      </c>
      <c r="F341" s="4" t="s">
        <v>6</v>
      </c>
      <c r="G341" s="21">
        <v>0.05</v>
      </c>
      <c r="M341" s="48">
        <v>927</v>
      </c>
      <c r="N341" s="48"/>
      <c r="O341" s="48"/>
      <c r="P341" s="48"/>
    </row>
    <row r="342" spans="1:16" ht="18.75">
      <c r="D342" s="4" t="s">
        <v>1</v>
      </c>
      <c r="E342" s="4" t="s">
        <v>5</v>
      </c>
      <c r="F342" s="4" t="s">
        <v>6</v>
      </c>
      <c r="G342" s="21">
        <v>0.19</v>
      </c>
      <c r="M342" s="48">
        <v>898</v>
      </c>
      <c r="N342" s="48">
        <v>899</v>
      </c>
      <c r="O342" s="48"/>
      <c r="P342" s="48"/>
    </row>
    <row r="343" spans="1:16" ht="18.75">
      <c r="D343" s="4" t="s">
        <v>1</v>
      </c>
      <c r="E343" s="4" t="s">
        <v>5</v>
      </c>
      <c r="F343" s="4" t="s">
        <v>6</v>
      </c>
      <c r="G343" s="21">
        <v>2.08</v>
      </c>
      <c r="M343" s="48">
        <v>936</v>
      </c>
      <c r="N343" s="48"/>
      <c r="O343" s="48"/>
      <c r="P343" s="48"/>
    </row>
    <row r="344" spans="1:16">
      <c r="D344" s="4" t="s">
        <v>1</v>
      </c>
      <c r="E344" s="4" t="s">
        <v>5</v>
      </c>
      <c r="F344" s="4" t="s">
        <v>6</v>
      </c>
      <c r="G344" s="21">
        <v>0.28999999999999998</v>
      </c>
    </row>
    <row r="345" spans="1:16">
      <c r="D345" s="4" t="s">
        <v>1</v>
      </c>
      <c r="E345" s="4" t="s">
        <v>5</v>
      </c>
      <c r="F345" s="4" t="s">
        <v>6</v>
      </c>
      <c r="G345" s="21">
        <v>0</v>
      </c>
    </row>
    <row r="346" spans="1:16" ht="18.75">
      <c r="D346" s="4" t="s">
        <v>1</v>
      </c>
      <c r="E346" s="4" t="s">
        <v>5</v>
      </c>
      <c r="F346" s="4" t="s">
        <v>6</v>
      </c>
      <c r="G346" s="21">
        <v>0.08</v>
      </c>
      <c r="M346" s="48">
        <v>931</v>
      </c>
      <c r="N346" s="48"/>
      <c r="O346" s="48"/>
      <c r="P346" s="48"/>
    </row>
    <row r="347" spans="1:16" ht="18.75">
      <c r="D347" s="4" t="s">
        <v>1</v>
      </c>
      <c r="E347" s="4" t="s">
        <v>5</v>
      </c>
      <c r="F347" s="4" t="s">
        <v>6</v>
      </c>
      <c r="G347" s="21">
        <v>0</v>
      </c>
      <c r="M347" s="48">
        <v>932</v>
      </c>
      <c r="N347" s="48"/>
      <c r="O347" s="48"/>
      <c r="P347" s="48"/>
    </row>
    <row r="348" spans="1:16" ht="18.75">
      <c r="D348" s="4" t="s">
        <v>1</v>
      </c>
      <c r="E348" s="4" t="s">
        <v>5</v>
      </c>
      <c r="F348" s="4" t="s">
        <v>6</v>
      </c>
      <c r="G348" s="21">
        <v>0.21</v>
      </c>
      <c r="M348" s="48">
        <v>933</v>
      </c>
      <c r="N348" s="48"/>
      <c r="O348" s="48"/>
      <c r="P348" s="48"/>
    </row>
    <row r="349" spans="1:16" ht="18.75">
      <c r="D349" s="4" t="s">
        <v>1</v>
      </c>
      <c r="E349" s="4" t="s">
        <v>5</v>
      </c>
      <c r="F349" s="4" t="s">
        <v>6</v>
      </c>
      <c r="G349" s="21">
        <v>0</v>
      </c>
      <c r="M349" s="48">
        <v>935</v>
      </c>
      <c r="N349" s="48"/>
      <c r="O349" s="48"/>
      <c r="P349" s="48"/>
    </row>
    <row r="350" spans="1:16">
      <c r="D350" s="4" t="s">
        <v>1</v>
      </c>
      <c r="E350" s="4" t="s">
        <v>5</v>
      </c>
      <c r="F350" s="4" t="s">
        <v>6</v>
      </c>
      <c r="G350" s="21">
        <v>19.940000000000001</v>
      </c>
    </row>
    <row r="351" spans="1:16" ht="12.75">
      <c r="A351" s="4"/>
      <c r="B351" s="4"/>
      <c r="C351" s="4"/>
    </row>
    <row r="352" spans="1:16" ht="12.75">
      <c r="A352" s="4"/>
      <c r="B352" s="4"/>
      <c r="C352" s="4"/>
    </row>
    <row r="353" spans="1:3" ht="12.75">
      <c r="A353" s="4"/>
      <c r="B353" s="4"/>
      <c r="C353" s="4"/>
    </row>
    <row r="354" spans="1:3" ht="12.75">
      <c r="A354" s="4"/>
      <c r="B354" s="4"/>
      <c r="C354" s="4"/>
    </row>
    <row r="355" spans="1:3" ht="12.75">
      <c r="A355" s="4"/>
      <c r="B355" s="4"/>
      <c r="C355" s="4"/>
    </row>
    <row r="356" spans="1:3" ht="12.75">
      <c r="A356" s="4"/>
      <c r="B356" s="4"/>
      <c r="C356" s="4"/>
    </row>
    <row r="357" spans="1:3" ht="12.75">
      <c r="A357" s="4"/>
      <c r="B357" s="4"/>
      <c r="C357" s="4"/>
    </row>
    <row r="358" spans="1:3" ht="12.75">
      <c r="A358" s="4"/>
      <c r="B358" s="4"/>
      <c r="C358" s="4"/>
    </row>
    <row r="359" spans="1:3" ht="12.75">
      <c r="A359" s="4"/>
      <c r="B359" s="4"/>
      <c r="C359" s="4"/>
    </row>
    <row r="360" spans="1:3" ht="12.75">
      <c r="A360" s="4"/>
      <c r="B360" s="4"/>
      <c r="C360" s="4"/>
    </row>
    <row r="361" spans="1:3" ht="12.75">
      <c r="A361" s="4"/>
      <c r="B361" s="4"/>
      <c r="C361" s="4"/>
    </row>
    <row r="362" spans="1:3" ht="12.75">
      <c r="A362" s="4"/>
      <c r="B362" s="4"/>
      <c r="C362" s="4"/>
    </row>
    <row r="363" spans="1:3" ht="12.75">
      <c r="A363" s="4"/>
      <c r="B363" s="4"/>
      <c r="C363" s="4"/>
    </row>
    <row r="364" spans="1:3" ht="12.75">
      <c r="A364" s="4"/>
      <c r="B364" s="4"/>
      <c r="C364" s="4"/>
    </row>
    <row r="365" spans="1:3" ht="12.75">
      <c r="A365" s="4"/>
      <c r="B365" s="4"/>
      <c r="C365" s="4"/>
    </row>
    <row r="366" spans="1:3" ht="12.75">
      <c r="A366" s="4"/>
      <c r="B366" s="4"/>
      <c r="C366" s="4"/>
    </row>
    <row r="367" spans="1:3" ht="12.75">
      <c r="A367" s="4"/>
      <c r="B367" s="4"/>
      <c r="C367" s="4"/>
    </row>
    <row r="368" spans="1:3" ht="12.75">
      <c r="A368" s="4"/>
      <c r="B368" s="4"/>
      <c r="C368" s="4"/>
    </row>
    <row r="369" spans="1:23" ht="12.75">
      <c r="A369" s="4"/>
      <c r="B369" s="4"/>
      <c r="C369" s="4"/>
    </row>
    <row r="370" spans="1:23" ht="12.75">
      <c r="A370" s="4"/>
      <c r="B370" s="4"/>
      <c r="C370" s="4"/>
      <c r="W370" s="21"/>
    </row>
    <row r="371" spans="1:23" ht="12.75">
      <c r="A371" s="4"/>
      <c r="B371" s="4"/>
      <c r="C371" s="4"/>
    </row>
    <row r="372" spans="1:23" ht="12.75">
      <c r="A372" s="4"/>
      <c r="B372" s="4"/>
      <c r="C372" s="4"/>
    </row>
    <row r="373" spans="1:23" ht="12.75">
      <c r="A373" s="4"/>
      <c r="B373" s="4"/>
      <c r="C373" s="4"/>
    </row>
    <row r="374" spans="1:23" ht="12.75">
      <c r="A374" s="4"/>
      <c r="B374" s="4"/>
      <c r="C374" s="4"/>
    </row>
    <row r="375" spans="1:23" ht="12.75">
      <c r="A375" s="4"/>
      <c r="B375" s="4"/>
      <c r="C375" s="4"/>
    </row>
    <row r="376" spans="1:23" ht="12.75">
      <c r="A376" s="4"/>
      <c r="B376" s="4"/>
      <c r="C376" s="4"/>
    </row>
    <row r="377" spans="1:23" ht="12.75">
      <c r="A377" s="4"/>
      <c r="B377" s="4"/>
      <c r="C377" s="4"/>
    </row>
    <row r="378" spans="1:23" ht="12.75">
      <c r="A378" s="4"/>
      <c r="B378" s="4"/>
      <c r="C378" s="4"/>
    </row>
    <row r="379" spans="1:23" ht="12.75">
      <c r="A379" s="4"/>
      <c r="B379" s="4"/>
      <c r="C379" s="4"/>
    </row>
    <row r="380" spans="1:23" ht="12.75">
      <c r="A380" s="4"/>
      <c r="B380" s="4"/>
      <c r="C380" s="4"/>
    </row>
    <row r="381" spans="1:23" ht="12.75">
      <c r="A381" s="4"/>
      <c r="B381" s="4"/>
      <c r="C381" s="4"/>
    </row>
    <row r="382" spans="1:23" ht="12.75">
      <c r="A382" s="4"/>
      <c r="B382" s="4"/>
      <c r="C382" s="4"/>
    </row>
    <row r="383" spans="1:23" ht="12.75">
      <c r="A383" s="4"/>
      <c r="B383" s="4"/>
      <c r="C383" s="4"/>
    </row>
    <row r="384" spans="1:23" ht="12.75">
      <c r="A384" s="4"/>
      <c r="B384" s="4"/>
      <c r="C384" s="4"/>
    </row>
    <row r="385" spans="1:3" ht="12.75">
      <c r="A385" s="4"/>
      <c r="B385" s="4"/>
      <c r="C385" s="4"/>
    </row>
    <row r="386" spans="1:3" ht="12.75">
      <c r="A386" s="4"/>
      <c r="B386" s="4"/>
      <c r="C386" s="4"/>
    </row>
    <row r="387" spans="1:3" ht="12.75">
      <c r="A387" s="4"/>
      <c r="B387" s="4"/>
      <c r="C387" s="4"/>
    </row>
    <row r="388" spans="1:3" ht="12.75">
      <c r="A388" s="4"/>
      <c r="B388" s="4"/>
      <c r="C388" s="4"/>
    </row>
    <row r="389" spans="1:3" ht="12.75">
      <c r="A389" s="4"/>
      <c r="B389" s="4"/>
      <c r="C389" s="4"/>
    </row>
    <row r="390" spans="1:3" ht="12.75">
      <c r="A390" s="4"/>
      <c r="B390" s="4"/>
      <c r="C390" s="4"/>
    </row>
    <row r="391" spans="1:3" ht="12.75">
      <c r="A391" s="4"/>
      <c r="B391" s="4"/>
      <c r="C391" s="4"/>
    </row>
    <row r="392" spans="1:3" ht="12.75">
      <c r="A392" s="4"/>
      <c r="B392" s="4"/>
      <c r="C392" s="4"/>
    </row>
    <row r="393" spans="1:3" ht="12.75">
      <c r="A393" s="4"/>
      <c r="B393" s="4"/>
      <c r="C393" s="4"/>
    </row>
    <row r="394" spans="1:3" ht="12.75">
      <c r="A394" s="4"/>
      <c r="B394" s="4"/>
      <c r="C394" s="4"/>
    </row>
    <row r="395" spans="1:3" ht="12.75">
      <c r="A395" s="4"/>
      <c r="B395" s="4"/>
      <c r="C395" s="4"/>
    </row>
    <row r="396" spans="1:3" ht="89.25" customHeight="1">
      <c r="A396" s="4"/>
      <c r="B396" s="4"/>
      <c r="C396" s="4"/>
    </row>
    <row r="397" spans="1:3" ht="12.75">
      <c r="A397" s="4"/>
      <c r="B397" s="4"/>
      <c r="C397" s="4"/>
    </row>
    <row r="398" spans="1:3" ht="12.75">
      <c r="A398" s="4"/>
      <c r="B398" s="4"/>
      <c r="C398" s="4"/>
    </row>
    <row r="399" spans="1:3" ht="12.75">
      <c r="A399" s="4"/>
      <c r="B399" s="4"/>
      <c r="C399" s="4"/>
    </row>
    <row r="400" spans="1:3" ht="12.75">
      <c r="A400" s="4"/>
      <c r="B400" s="4"/>
      <c r="C400" s="4"/>
    </row>
    <row r="401" spans="1:23" ht="12.75">
      <c r="A401" s="4"/>
      <c r="B401" s="4"/>
      <c r="C401" s="4"/>
    </row>
    <row r="402" spans="1:23" ht="12.75">
      <c r="A402" s="4"/>
      <c r="B402" s="4"/>
      <c r="C402" s="4"/>
    </row>
    <row r="403" spans="1:23" ht="12.75">
      <c r="A403" s="4"/>
      <c r="B403" s="4"/>
      <c r="C403" s="4"/>
    </row>
    <row r="404" spans="1:23" ht="12.75">
      <c r="A404" s="4"/>
      <c r="B404" s="4"/>
      <c r="C404" s="4"/>
      <c r="W404" s="21"/>
    </row>
    <row r="405" spans="1:23" ht="12.75">
      <c r="A405" s="4"/>
      <c r="B405" s="4"/>
      <c r="C405" s="4"/>
    </row>
    <row r="406" spans="1:23" ht="12.75">
      <c r="A406" s="4"/>
      <c r="B406" s="4"/>
      <c r="C406" s="4"/>
    </row>
    <row r="407" spans="1:23" ht="12.75">
      <c r="A407" s="4"/>
      <c r="B407" s="4"/>
      <c r="C407" s="4"/>
    </row>
    <row r="408" spans="1:23" ht="12.75">
      <c r="A408" s="4"/>
      <c r="B408" s="4"/>
      <c r="C408" s="4"/>
    </row>
    <row r="409" spans="1:23" ht="12.75">
      <c r="A409" s="4"/>
      <c r="B409" s="4"/>
      <c r="C409" s="4"/>
    </row>
    <row r="410" spans="1:23" ht="12.75">
      <c r="A410" s="4"/>
      <c r="B410" s="4"/>
      <c r="C410" s="4"/>
    </row>
    <row r="411" spans="1:23" ht="12.75">
      <c r="A411" s="4"/>
      <c r="B411" s="4"/>
      <c r="C411" s="4"/>
    </row>
    <row r="412" spans="1:23" ht="12.75">
      <c r="A412" s="4"/>
      <c r="B412" s="4"/>
      <c r="C412" s="4"/>
    </row>
    <row r="413" spans="1:23" ht="12.75">
      <c r="A413" s="4"/>
      <c r="B413" s="4"/>
      <c r="C413" s="4"/>
    </row>
    <row r="414" spans="1:23" ht="12.75">
      <c r="A414" s="4"/>
      <c r="B414" s="4"/>
      <c r="C414" s="4"/>
    </row>
    <row r="415" spans="1:23" ht="12.75">
      <c r="A415" s="4"/>
      <c r="B415" s="4"/>
      <c r="C415" s="4"/>
    </row>
    <row r="416" spans="1:23" ht="12.75">
      <c r="A416" s="4"/>
      <c r="B416" s="4"/>
      <c r="C416" s="4"/>
    </row>
    <row r="417" spans="1:3" ht="12.75">
      <c r="A417" s="4"/>
      <c r="B417" s="4"/>
      <c r="C417" s="4"/>
    </row>
    <row r="418" spans="1:3" ht="12.75">
      <c r="A418" s="4"/>
      <c r="B418" s="4"/>
      <c r="C418" s="4"/>
    </row>
    <row r="419" spans="1:3" ht="12.75">
      <c r="A419" s="4"/>
      <c r="B419" s="4"/>
      <c r="C419" s="4"/>
    </row>
    <row r="420" spans="1:3" ht="12.75">
      <c r="A420" s="4"/>
      <c r="B420" s="4"/>
      <c r="C420" s="4"/>
    </row>
    <row r="421" spans="1:3">
      <c r="A421" s="11"/>
      <c r="B421" s="12"/>
    </row>
    <row r="422" spans="1:3">
      <c r="A422" s="11"/>
      <c r="B422" s="12"/>
    </row>
    <row r="423" spans="1:3" ht="12.75">
      <c r="A423" s="4"/>
      <c r="B423" s="4"/>
      <c r="C423" s="4"/>
    </row>
    <row r="424" spans="1:3" ht="12.75">
      <c r="A424" s="4"/>
      <c r="B424" s="4"/>
      <c r="C424" s="4"/>
    </row>
    <row r="425" spans="1:3" ht="12.75">
      <c r="A425" s="4"/>
      <c r="B425" s="4"/>
      <c r="C425" s="4"/>
    </row>
    <row r="426" spans="1:3" ht="12.75">
      <c r="A426" s="4"/>
      <c r="B426" s="4"/>
      <c r="C426" s="4"/>
    </row>
    <row r="427" spans="1:3" ht="12.75">
      <c r="A427" s="4"/>
      <c r="B427" s="4"/>
      <c r="C427" s="4"/>
    </row>
    <row r="428" spans="1:3" ht="12.75">
      <c r="A428" s="4"/>
      <c r="B428" s="4"/>
      <c r="C428" s="4"/>
    </row>
    <row r="429" spans="1:3" ht="12.75">
      <c r="A429" s="4"/>
      <c r="B429" s="4"/>
      <c r="C429" s="4"/>
    </row>
    <row r="430" spans="1:3" ht="12.75">
      <c r="A430" s="4"/>
      <c r="B430" s="4"/>
      <c r="C430" s="4"/>
    </row>
    <row r="431" spans="1:3" ht="12.75">
      <c r="A431" s="4"/>
      <c r="B431" s="4"/>
      <c r="C431" s="4"/>
    </row>
    <row r="432" spans="1:3" ht="12.75">
      <c r="A432" s="4"/>
      <c r="B432" s="4"/>
      <c r="C432" s="4"/>
    </row>
    <row r="433" spans="1:23" ht="12.75">
      <c r="A433" s="4"/>
      <c r="B433" s="4"/>
      <c r="C433" s="4"/>
    </row>
    <row r="434" spans="1:23" ht="12.75">
      <c r="A434" s="4"/>
      <c r="B434" s="4"/>
      <c r="C434" s="4"/>
    </row>
    <row r="435" spans="1:23" ht="12.75">
      <c r="A435" s="4"/>
      <c r="B435" s="4"/>
      <c r="C435" s="4"/>
    </row>
    <row r="436" spans="1:23" ht="12.75">
      <c r="A436" s="4"/>
      <c r="B436" s="4"/>
      <c r="C436" s="4"/>
    </row>
    <row r="437" spans="1:23" ht="12.75">
      <c r="A437" s="4"/>
      <c r="B437" s="4"/>
      <c r="C437" s="4"/>
    </row>
    <row r="438" spans="1:23" ht="12.75">
      <c r="A438" s="4"/>
      <c r="B438" s="4"/>
      <c r="C438" s="4"/>
    </row>
    <row r="439" spans="1:23" ht="12.75">
      <c r="A439" s="4"/>
      <c r="B439" s="4"/>
      <c r="C439" s="4"/>
    </row>
    <row r="440" spans="1:23" ht="12.75">
      <c r="A440" s="4"/>
      <c r="B440" s="4"/>
      <c r="C440" s="4"/>
      <c r="W440" s="21"/>
    </row>
    <row r="441" spans="1:23" ht="12.75">
      <c r="A441" s="4"/>
      <c r="B441" s="4"/>
      <c r="C441" s="4"/>
    </row>
    <row r="442" spans="1:23" ht="12.75">
      <c r="A442" s="4"/>
      <c r="B442" s="4"/>
      <c r="C442" s="4"/>
    </row>
    <row r="443" spans="1:23" ht="12.75">
      <c r="A443" s="4"/>
      <c r="B443" s="4"/>
      <c r="C443" s="4"/>
    </row>
    <row r="444" spans="1:23" ht="12.75">
      <c r="A444" s="4"/>
      <c r="B444" s="4"/>
      <c r="C444" s="4"/>
    </row>
    <row r="445" spans="1:23" ht="12.75">
      <c r="A445" s="4"/>
      <c r="B445" s="4"/>
      <c r="C445" s="4"/>
    </row>
    <row r="446" spans="1:23" ht="12.75">
      <c r="A446" s="4"/>
      <c r="B446" s="4"/>
      <c r="C446" s="4"/>
    </row>
    <row r="447" spans="1:23" ht="12.75">
      <c r="A447" s="4"/>
      <c r="B447" s="4"/>
      <c r="C447" s="4"/>
    </row>
    <row r="448" spans="1:23" ht="12.75">
      <c r="A448" s="4"/>
      <c r="B448" s="4"/>
      <c r="C448" s="4"/>
    </row>
    <row r="449" spans="1:3" ht="12.75">
      <c r="A449" s="4"/>
      <c r="B449" s="4"/>
      <c r="C449" s="4"/>
    </row>
    <row r="450" spans="1:3" ht="12.75">
      <c r="A450" s="4"/>
      <c r="B450" s="4"/>
      <c r="C450" s="4"/>
    </row>
    <row r="451" spans="1:3" ht="12.75">
      <c r="A451" s="4"/>
      <c r="B451" s="4"/>
      <c r="C451" s="4"/>
    </row>
    <row r="452" spans="1:3" ht="12.75">
      <c r="A452" s="4"/>
      <c r="B452" s="4"/>
      <c r="C452" s="4"/>
    </row>
    <row r="453" spans="1:3" ht="12.75">
      <c r="A453" s="4"/>
      <c r="B453" s="4"/>
      <c r="C453" s="4"/>
    </row>
    <row r="454" spans="1:3" ht="12.75">
      <c r="A454" s="4"/>
      <c r="B454" s="4"/>
      <c r="C454" s="4"/>
    </row>
    <row r="455" spans="1:3" ht="12.75">
      <c r="A455" s="4"/>
      <c r="B455" s="4"/>
      <c r="C455" s="4"/>
    </row>
    <row r="456" spans="1:3" ht="12.75">
      <c r="A456" s="4"/>
      <c r="B456" s="4"/>
      <c r="C456" s="4"/>
    </row>
    <row r="457" spans="1:3">
      <c r="A457" s="11"/>
      <c r="B457" s="12"/>
    </row>
    <row r="458" spans="1:3">
      <c r="A458" s="2"/>
      <c r="B458" s="5"/>
      <c r="C458" s="6"/>
    </row>
    <row r="459" spans="1:3">
      <c r="A459" s="2"/>
      <c r="B459" s="5"/>
      <c r="C459" s="6"/>
    </row>
    <row r="460" spans="1:3">
      <c r="A460" s="2"/>
      <c r="B460" s="5"/>
      <c r="C460" s="6"/>
    </row>
    <row r="461" spans="1:3">
      <c r="B461" s="2"/>
      <c r="C461" s="3"/>
    </row>
    <row r="462" spans="1:3">
      <c r="B462" s="2"/>
      <c r="C462" s="3"/>
    </row>
    <row r="463" spans="1:3" ht="14.25">
      <c r="A463" s="67"/>
      <c r="B463" s="67"/>
      <c r="C463" s="7"/>
    </row>
    <row r="464" spans="1:3" ht="14.25">
      <c r="A464" s="35"/>
      <c r="B464" s="35"/>
      <c r="C464" s="7"/>
    </row>
    <row r="465" spans="1:23" ht="14.25">
      <c r="A465" s="35"/>
      <c r="B465" s="59"/>
      <c r="C465" s="7"/>
    </row>
    <row r="466" spans="1:23">
      <c r="A466" s="35"/>
      <c r="B466" s="36"/>
      <c r="C466" s="7"/>
    </row>
    <row r="468" spans="1:23">
      <c r="A468" s="13"/>
      <c r="B468" s="15"/>
      <c r="C468" s="37"/>
    </row>
    <row r="469" spans="1:23">
      <c r="A469" s="13"/>
      <c r="B469" s="49"/>
      <c r="C469" s="15"/>
    </row>
    <row r="470" spans="1:23" ht="14.25">
      <c r="A470" s="16"/>
      <c r="B470" s="53"/>
      <c r="C470" s="17"/>
    </row>
    <row r="471" spans="1:23">
      <c r="A471" s="13"/>
      <c r="B471" s="54"/>
      <c r="C471" s="20"/>
    </row>
    <row r="472" spans="1:23">
      <c r="A472" s="22"/>
      <c r="B472" s="51"/>
      <c r="C472" s="23"/>
    </row>
    <row r="473" spans="1:23">
      <c r="A473" s="22"/>
      <c r="B473" s="51"/>
      <c r="C473" s="23"/>
    </row>
    <row r="474" spans="1:23" ht="14.25">
      <c r="A474" s="16"/>
      <c r="B474" s="53"/>
      <c r="C474" s="17"/>
    </row>
    <row r="475" spans="1:23">
      <c r="A475" s="13"/>
      <c r="B475" s="54"/>
      <c r="C475" s="20"/>
    </row>
    <row r="476" spans="1:23">
      <c r="A476" s="22"/>
      <c r="B476" s="54"/>
      <c r="C476" s="23"/>
      <c r="W476" s="21"/>
    </row>
    <row r="477" spans="1:23" ht="14.25">
      <c r="A477" s="16"/>
      <c r="B477" s="53"/>
      <c r="C477" s="17"/>
    </row>
    <row r="478" spans="1:23">
      <c r="A478" s="13"/>
      <c r="B478" s="54"/>
      <c r="C478" s="20"/>
    </row>
    <row r="479" spans="1:23">
      <c r="A479" s="13"/>
      <c r="B479" s="54"/>
      <c r="C479" s="23"/>
    </row>
    <row r="480" spans="1:23">
      <c r="A480" s="13"/>
      <c r="B480" s="54"/>
      <c r="C480" s="23"/>
    </row>
    <row r="481" spans="1:3">
      <c r="A481" s="13"/>
      <c r="B481" s="54"/>
      <c r="C481" s="23"/>
    </row>
    <row r="482" spans="1:3">
      <c r="A482" s="13"/>
      <c r="B482" s="54"/>
      <c r="C482" s="23"/>
    </row>
    <row r="483" spans="1:3">
      <c r="A483" s="13"/>
      <c r="B483" s="54"/>
      <c r="C483" s="23"/>
    </row>
    <row r="484" spans="1:3">
      <c r="A484" s="13"/>
      <c r="B484" s="52"/>
      <c r="C484" s="23"/>
    </row>
    <row r="485" spans="1:3" ht="14.25">
      <c r="A485" s="16"/>
      <c r="B485" s="53"/>
      <c r="C485" s="17"/>
    </row>
    <row r="486" spans="1:3" ht="14.25">
      <c r="A486" s="16"/>
      <c r="B486" s="50"/>
      <c r="C486" s="26"/>
    </row>
    <row r="487" spans="1:3">
      <c r="A487" s="13"/>
      <c r="B487" s="51"/>
      <c r="C487" s="28"/>
    </row>
    <row r="488" spans="1:3">
      <c r="A488" s="13"/>
      <c r="B488" s="54"/>
      <c r="C488" s="29"/>
    </row>
    <row r="489" spans="1:3">
      <c r="A489" s="13"/>
      <c r="B489" s="54"/>
      <c r="C489" s="29"/>
    </row>
    <row r="490" spans="1:3">
      <c r="A490" s="13"/>
      <c r="B490" s="54"/>
      <c r="C490" s="29"/>
    </row>
    <row r="491" spans="1:3">
      <c r="A491" s="13"/>
      <c r="B491" s="54"/>
      <c r="C491" s="29"/>
    </row>
    <row r="492" spans="1:3">
      <c r="A492" s="16"/>
      <c r="B492" s="53"/>
      <c r="C492" s="29"/>
    </row>
    <row r="493" spans="1:3" ht="12.75">
      <c r="A493" s="4"/>
      <c r="B493" s="4"/>
      <c r="C493" s="4"/>
    </row>
    <row r="494" spans="1:3" ht="12.75">
      <c r="A494" s="4"/>
      <c r="B494" s="4"/>
      <c r="C494" s="4"/>
    </row>
    <row r="495" spans="1:3" ht="12.75">
      <c r="A495" s="4"/>
      <c r="B495" s="4"/>
      <c r="C495" s="4"/>
    </row>
    <row r="496" spans="1:3" ht="12.75">
      <c r="A496" s="4"/>
      <c r="B496" s="4"/>
      <c r="C496" s="4"/>
    </row>
    <row r="497" spans="1:3" ht="12.75">
      <c r="A497" s="4"/>
      <c r="B497" s="4"/>
      <c r="C497" s="4"/>
    </row>
    <row r="498" spans="1:3" ht="12.75">
      <c r="A498" s="4"/>
      <c r="B498" s="4"/>
      <c r="C498" s="4"/>
    </row>
    <row r="499" spans="1:3" ht="12.75">
      <c r="A499" s="4"/>
      <c r="B499" s="4"/>
      <c r="C499" s="4"/>
    </row>
    <row r="500" spans="1:3" ht="12.75">
      <c r="A500" s="4"/>
      <c r="B500" s="4"/>
      <c r="C500" s="4"/>
    </row>
    <row r="501" spans="1:3" ht="12.75">
      <c r="A501" s="4"/>
      <c r="B501" s="4"/>
      <c r="C501" s="4"/>
    </row>
    <row r="502" spans="1:3" ht="12.75">
      <c r="A502" s="4"/>
      <c r="B502" s="4"/>
      <c r="C502" s="4"/>
    </row>
    <row r="503" spans="1:3" ht="12.75">
      <c r="A503" s="4"/>
      <c r="B503" s="4"/>
      <c r="C503" s="4"/>
    </row>
    <row r="504" spans="1:3" ht="12.75">
      <c r="A504" s="4"/>
      <c r="B504" s="4"/>
      <c r="C504" s="4"/>
    </row>
    <row r="505" spans="1:3" ht="12.75">
      <c r="A505" s="4"/>
      <c r="B505" s="4"/>
      <c r="C505" s="4"/>
    </row>
    <row r="506" spans="1:3" ht="12.75">
      <c r="A506" s="4"/>
      <c r="B506" s="4"/>
      <c r="C506" s="4"/>
    </row>
    <row r="507" spans="1:3" ht="12.75">
      <c r="A507" s="4"/>
      <c r="B507" s="4"/>
      <c r="C507" s="4"/>
    </row>
    <row r="508" spans="1:3" ht="12.75">
      <c r="A508" s="4"/>
      <c r="B508" s="4"/>
      <c r="C508" s="4"/>
    </row>
    <row r="509" spans="1:3" ht="12.75">
      <c r="A509" s="4"/>
      <c r="B509" s="4"/>
      <c r="C509" s="4"/>
    </row>
    <row r="510" spans="1:3" ht="12.75">
      <c r="A510" s="4"/>
      <c r="B510" s="4"/>
      <c r="C510" s="4"/>
    </row>
    <row r="511" spans="1:3" ht="12.75">
      <c r="A511" s="4"/>
      <c r="B511" s="4"/>
      <c r="C511" s="4"/>
    </row>
    <row r="512" spans="1:3" ht="12.75">
      <c r="A512" s="4"/>
      <c r="B512" s="4"/>
      <c r="C512" s="4"/>
    </row>
    <row r="513" spans="1:3" ht="12.75">
      <c r="A513" s="4"/>
      <c r="B513" s="4"/>
      <c r="C513" s="4"/>
    </row>
    <row r="514" spans="1:3" ht="12.75">
      <c r="A514" s="4"/>
      <c r="B514" s="4"/>
      <c r="C514" s="4"/>
    </row>
    <row r="515" spans="1:3" ht="12.75">
      <c r="A515" s="4"/>
      <c r="B515" s="4"/>
      <c r="C515" s="4"/>
    </row>
    <row r="516" spans="1:3" ht="12.75">
      <c r="A516" s="4"/>
      <c r="B516" s="4"/>
      <c r="C516" s="4"/>
    </row>
    <row r="517" spans="1:3" ht="12.75">
      <c r="A517" s="4"/>
      <c r="B517" s="4"/>
      <c r="C517" s="4"/>
    </row>
    <row r="518" spans="1:3" ht="12.75">
      <c r="A518" s="4"/>
      <c r="B518" s="4"/>
      <c r="C518" s="4"/>
    </row>
    <row r="519" spans="1:3" ht="12.75">
      <c r="A519" s="4"/>
      <c r="B519" s="4"/>
      <c r="C519" s="4"/>
    </row>
    <row r="520" spans="1:3" ht="12.75">
      <c r="A520" s="4"/>
      <c r="B520" s="4"/>
      <c r="C520" s="4"/>
    </row>
    <row r="521" spans="1:3" ht="12.75">
      <c r="A521" s="4"/>
      <c r="B521" s="4"/>
      <c r="C521" s="4"/>
    </row>
    <row r="522" spans="1:3" ht="12.75">
      <c r="A522" s="4"/>
      <c r="B522" s="4"/>
      <c r="C522" s="4"/>
    </row>
    <row r="523" spans="1:3" ht="12.75">
      <c r="A523" s="4"/>
      <c r="B523" s="4"/>
      <c r="C523" s="4"/>
    </row>
    <row r="524" spans="1:3" ht="12.75">
      <c r="A524" s="4"/>
      <c r="B524" s="4"/>
      <c r="C524" s="4"/>
    </row>
    <row r="525" spans="1:3" ht="12.75">
      <c r="A525" s="4"/>
      <c r="B525" s="4"/>
      <c r="C525" s="4"/>
    </row>
    <row r="526" spans="1:3" ht="12.75">
      <c r="A526" s="4"/>
      <c r="B526" s="4"/>
      <c r="C526" s="4"/>
    </row>
    <row r="527" spans="1:3" ht="12.75">
      <c r="A527" s="4"/>
      <c r="B527" s="4"/>
      <c r="C527" s="4"/>
    </row>
    <row r="528" spans="1:3" ht="12.75">
      <c r="A528" s="4"/>
      <c r="B528" s="4"/>
      <c r="C528" s="4"/>
    </row>
    <row r="529" spans="1:3" ht="12.75">
      <c r="A529" s="4"/>
      <c r="B529" s="4"/>
      <c r="C529" s="4"/>
    </row>
    <row r="530" spans="1:3" ht="12.75">
      <c r="A530" s="4"/>
      <c r="B530" s="4"/>
      <c r="C530" s="4"/>
    </row>
    <row r="531" spans="1:3" ht="12.75">
      <c r="A531" s="4"/>
      <c r="B531" s="4"/>
      <c r="C531" s="4"/>
    </row>
    <row r="532" spans="1:3" ht="12.75">
      <c r="A532" s="4"/>
      <c r="B532" s="4"/>
      <c r="C532" s="4"/>
    </row>
    <row r="533" spans="1:3" ht="12.75">
      <c r="A533" s="4"/>
      <c r="B533" s="4"/>
      <c r="C533" s="4"/>
    </row>
    <row r="534" spans="1:3" ht="12.75">
      <c r="A534" s="4"/>
      <c r="B534" s="4"/>
      <c r="C534" s="4"/>
    </row>
    <row r="535" spans="1:3" ht="12.75">
      <c r="A535" s="4"/>
      <c r="B535" s="4"/>
      <c r="C535" s="4"/>
    </row>
    <row r="536" spans="1:3" ht="12.75">
      <c r="A536" s="4"/>
      <c r="B536" s="4"/>
      <c r="C536" s="4"/>
    </row>
    <row r="537" spans="1:3" ht="12.75">
      <c r="A537" s="4"/>
      <c r="B537" s="4"/>
      <c r="C537" s="4"/>
    </row>
    <row r="538" spans="1:3" ht="12.75">
      <c r="A538" s="4"/>
      <c r="B538" s="4"/>
      <c r="C538" s="4"/>
    </row>
    <row r="539" spans="1:3" ht="12.75">
      <c r="A539" s="4"/>
      <c r="B539" s="4"/>
      <c r="C539" s="4"/>
    </row>
    <row r="540" spans="1:3" ht="12.75">
      <c r="A540" s="4"/>
      <c r="B540" s="4"/>
      <c r="C540" s="4"/>
    </row>
    <row r="541" spans="1:3" ht="12.75">
      <c r="A541" s="4"/>
      <c r="B541" s="4"/>
      <c r="C541" s="4"/>
    </row>
    <row r="542" spans="1:3" ht="12.75">
      <c r="A542" s="4"/>
      <c r="B542" s="4"/>
      <c r="C542" s="4"/>
    </row>
    <row r="543" spans="1:3" ht="12.75">
      <c r="A543" s="4"/>
      <c r="B543" s="4"/>
      <c r="C543" s="4"/>
    </row>
    <row r="544" spans="1:3" ht="12.75">
      <c r="A544" s="4"/>
      <c r="B544" s="4"/>
      <c r="C544" s="4"/>
    </row>
    <row r="545" spans="1:3" ht="12.75">
      <c r="A545" s="4"/>
      <c r="B545" s="4"/>
      <c r="C545" s="4"/>
    </row>
    <row r="546" spans="1:3" ht="12.75">
      <c r="A546" s="4"/>
      <c r="B546" s="4"/>
      <c r="C546" s="4"/>
    </row>
    <row r="547" spans="1:3" ht="12.75">
      <c r="A547" s="4"/>
      <c r="B547" s="4"/>
      <c r="C547" s="4"/>
    </row>
    <row r="548" spans="1:3" ht="12.75">
      <c r="A548" s="4"/>
      <c r="B548" s="4"/>
      <c r="C548" s="4"/>
    </row>
    <row r="549" spans="1:3" ht="12.75">
      <c r="A549" s="4"/>
      <c r="B549" s="4"/>
      <c r="C549" s="4"/>
    </row>
    <row r="550" spans="1:3" ht="12.75">
      <c r="A550" s="4"/>
      <c r="B550" s="4"/>
      <c r="C550" s="4"/>
    </row>
    <row r="551" spans="1:3" ht="12.75">
      <c r="A551" s="4"/>
      <c r="B551" s="4"/>
      <c r="C551" s="4"/>
    </row>
    <row r="552" spans="1:3" ht="12.75">
      <c r="A552" s="4"/>
      <c r="B552" s="4"/>
      <c r="C552" s="4"/>
    </row>
    <row r="553" spans="1:3" ht="12.75">
      <c r="A553" s="4"/>
      <c r="B553" s="4"/>
      <c r="C553" s="4"/>
    </row>
    <row r="554" spans="1:3" ht="12.75">
      <c r="A554" s="4"/>
      <c r="B554" s="4"/>
      <c r="C554" s="4"/>
    </row>
    <row r="555" spans="1:3" ht="12.75">
      <c r="A555" s="4"/>
      <c r="B555" s="4"/>
      <c r="C555" s="4"/>
    </row>
    <row r="556" spans="1:3" ht="12.75">
      <c r="A556" s="4"/>
      <c r="B556" s="4"/>
      <c r="C556" s="4"/>
    </row>
    <row r="557" spans="1:3" ht="12.75">
      <c r="A557" s="4"/>
      <c r="B557" s="4"/>
      <c r="C557" s="4"/>
    </row>
    <row r="558" spans="1:3" ht="12.75">
      <c r="A558" s="4"/>
      <c r="B558" s="4"/>
      <c r="C558" s="4"/>
    </row>
    <row r="559" spans="1:3" ht="12.75">
      <c r="A559" s="4"/>
      <c r="B559" s="4"/>
      <c r="C559" s="4"/>
    </row>
    <row r="560" spans="1:3" ht="12.75">
      <c r="A560" s="4"/>
      <c r="B560" s="4"/>
      <c r="C560" s="4"/>
    </row>
    <row r="561" spans="1:3" ht="12.75">
      <c r="A561" s="4"/>
      <c r="B561" s="4"/>
      <c r="C561" s="4"/>
    </row>
    <row r="562" spans="1:3" ht="12.75">
      <c r="A562" s="4"/>
      <c r="B562" s="4"/>
      <c r="C562" s="4"/>
    </row>
    <row r="563" spans="1:3" ht="12.75">
      <c r="A563" s="4"/>
      <c r="B563" s="4"/>
      <c r="C563" s="4"/>
    </row>
    <row r="564" spans="1:3" ht="12.75">
      <c r="A564" s="4"/>
      <c r="B564" s="4"/>
      <c r="C564" s="4"/>
    </row>
    <row r="565" spans="1:3" ht="12.75">
      <c r="A565" s="4"/>
      <c r="B565" s="4"/>
      <c r="C565" s="4"/>
    </row>
    <row r="566" spans="1:3" ht="12.75">
      <c r="A566" s="4"/>
      <c r="B566" s="4"/>
      <c r="C566" s="4"/>
    </row>
    <row r="567" spans="1:3" ht="12.75">
      <c r="A567" s="4"/>
      <c r="B567" s="4"/>
      <c r="C567" s="4"/>
    </row>
    <row r="568" spans="1:3" ht="12.75">
      <c r="A568" s="4"/>
      <c r="B568" s="4"/>
      <c r="C568" s="4"/>
    </row>
    <row r="569" spans="1:3" ht="12.75">
      <c r="A569" s="4"/>
      <c r="B569" s="4"/>
      <c r="C569" s="4"/>
    </row>
    <row r="570" spans="1:3" ht="12.75">
      <c r="A570" s="4"/>
      <c r="B570" s="4"/>
      <c r="C570" s="4"/>
    </row>
    <row r="571" spans="1:3" ht="12.75">
      <c r="A571" s="4"/>
      <c r="B571" s="4"/>
      <c r="C571" s="4"/>
    </row>
    <row r="572" spans="1:3" ht="12.75">
      <c r="A572" s="4"/>
      <c r="B572" s="4"/>
      <c r="C572" s="4"/>
    </row>
    <row r="573" spans="1:3" ht="12.75">
      <c r="A573" s="4"/>
      <c r="B573" s="4"/>
      <c r="C573" s="4"/>
    </row>
    <row r="574" spans="1:3" ht="12.75">
      <c r="A574" s="4"/>
      <c r="B574" s="4"/>
      <c r="C574" s="4"/>
    </row>
    <row r="575" spans="1:3" ht="12.75">
      <c r="A575" s="4"/>
      <c r="B575" s="4"/>
      <c r="C575" s="4"/>
    </row>
    <row r="576" spans="1:3" ht="12.75">
      <c r="A576" s="4"/>
      <c r="B576" s="4"/>
      <c r="C576" s="4"/>
    </row>
    <row r="577" spans="1:3" ht="12.75">
      <c r="A577" s="4"/>
      <c r="B577" s="4"/>
      <c r="C577" s="4"/>
    </row>
    <row r="578" spans="1:3" ht="12.75">
      <c r="A578" s="4"/>
      <c r="B578" s="4"/>
      <c r="C578" s="4"/>
    </row>
    <row r="579" spans="1:3" ht="12.75">
      <c r="A579" s="4"/>
      <c r="B579" s="4"/>
      <c r="C579" s="4"/>
    </row>
    <row r="580" spans="1:3" ht="12.75">
      <c r="A580" s="4"/>
      <c r="B580" s="4"/>
      <c r="C580" s="4"/>
    </row>
    <row r="581" spans="1:3" ht="12.75">
      <c r="A581" s="4"/>
      <c r="B581" s="4"/>
      <c r="C581" s="4"/>
    </row>
    <row r="582" spans="1:3" ht="12.75">
      <c r="A582" s="4"/>
      <c r="B582" s="4"/>
      <c r="C582" s="4"/>
    </row>
    <row r="583" spans="1:3" ht="12.75">
      <c r="A583" s="4"/>
      <c r="B583" s="4"/>
      <c r="C583" s="4"/>
    </row>
    <row r="584" spans="1:3" ht="12.75">
      <c r="A584" s="4"/>
      <c r="B584" s="4"/>
      <c r="C584" s="4"/>
    </row>
    <row r="585" spans="1:3" ht="12.75">
      <c r="A585" s="4"/>
      <c r="B585" s="4"/>
      <c r="C585" s="4"/>
    </row>
    <row r="586" spans="1:3" ht="12.75">
      <c r="A586" s="4"/>
      <c r="B586" s="4"/>
      <c r="C586" s="4"/>
    </row>
    <row r="587" spans="1:3" ht="12.75">
      <c r="A587" s="4"/>
      <c r="B587" s="4"/>
      <c r="C587" s="4"/>
    </row>
    <row r="588" spans="1:3" ht="12.75">
      <c r="A588" s="4"/>
      <c r="B588" s="4"/>
      <c r="C588" s="4"/>
    </row>
    <row r="589" spans="1:3" ht="12.75">
      <c r="A589" s="4"/>
      <c r="B589" s="4"/>
      <c r="C589" s="4"/>
    </row>
    <row r="590" spans="1:3" ht="12.75">
      <c r="A590" s="4"/>
      <c r="B590" s="4"/>
      <c r="C590" s="4"/>
    </row>
    <row r="591" spans="1:3" ht="12.75">
      <c r="A591" s="4"/>
      <c r="B591" s="4"/>
      <c r="C591" s="4"/>
    </row>
    <row r="592" spans="1:3" ht="12.75">
      <c r="A592" s="4"/>
      <c r="B592" s="4"/>
      <c r="C592" s="4"/>
    </row>
    <row r="593" spans="1:3" ht="12.75">
      <c r="A593" s="4"/>
      <c r="B593" s="4"/>
      <c r="C593" s="4"/>
    </row>
    <row r="594" spans="1:3" ht="12.75">
      <c r="A594" s="4"/>
      <c r="B594" s="4"/>
      <c r="C594" s="4"/>
    </row>
    <row r="595" spans="1:3" ht="12.75">
      <c r="A595" s="4"/>
      <c r="B595" s="4"/>
      <c r="C595" s="4"/>
    </row>
    <row r="596" spans="1:3" ht="12.75">
      <c r="A596" s="4"/>
      <c r="B596" s="4"/>
      <c r="C596" s="4"/>
    </row>
    <row r="597" spans="1:3" ht="12.75">
      <c r="A597" s="4"/>
      <c r="B597" s="4"/>
      <c r="C597" s="4"/>
    </row>
    <row r="598" spans="1:3" ht="12.75">
      <c r="A598" s="4"/>
      <c r="B598" s="4"/>
      <c r="C598" s="4"/>
    </row>
    <row r="599" spans="1:3" ht="12.75">
      <c r="A599" s="4"/>
      <c r="B599" s="4"/>
      <c r="C599" s="4"/>
    </row>
    <row r="600" spans="1:3" ht="12.75">
      <c r="A600" s="4"/>
      <c r="B600" s="4"/>
      <c r="C600" s="4"/>
    </row>
    <row r="601" spans="1:3" ht="12.75">
      <c r="A601" s="4"/>
      <c r="B601" s="4"/>
      <c r="C601" s="4"/>
    </row>
    <row r="602" spans="1:3" ht="12.75">
      <c r="A602" s="4"/>
      <c r="B602" s="4"/>
      <c r="C602" s="4"/>
    </row>
    <row r="603" spans="1:3" ht="12.75">
      <c r="A603" s="4"/>
      <c r="B603" s="4"/>
      <c r="C603" s="4"/>
    </row>
    <row r="604" spans="1:3" ht="12.75">
      <c r="A604" s="4"/>
      <c r="B604" s="4"/>
      <c r="C604" s="4"/>
    </row>
    <row r="605" spans="1:3" ht="12.75">
      <c r="A605" s="4"/>
      <c r="B605" s="4"/>
      <c r="C605" s="4"/>
    </row>
    <row r="606" spans="1:3" ht="12.75">
      <c r="A606" s="4"/>
      <c r="B606" s="4"/>
      <c r="C606" s="4"/>
    </row>
    <row r="607" spans="1:3" ht="12.75">
      <c r="A607" s="4"/>
      <c r="B607" s="4"/>
      <c r="C607" s="4"/>
    </row>
    <row r="608" spans="1:3" ht="12.75">
      <c r="A608" s="4"/>
      <c r="B608" s="4"/>
      <c r="C608" s="4"/>
    </row>
    <row r="609" spans="1:3" ht="12.75">
      <c r="A609" s="4"/>
      <c r="B609" s="4"/>
      <c r="C609" s="4"/>
    </row>
    <row r="610" spans="1:3" ht="12.75">
      <c r="A610" s="4"/>
      <c r="B610" s="4"/>
      <c r="C610" s="4"/>
    </row>
    <row r="611" spans="1:3" ht="12.75">
      <c r="A611" s="4"/>
      <c r="B611" s="4"/>
      <c r="C611" s="4"/>
    </row>
    <row r="612" spans="1:3" ht="12.75">
      <c r="A612" s="4"/>
      <c r="B612" s="4"/>
      <c r="C612" s="4"/>
    </row>
    <row r="613" spans="1:3" ht="12.75">
      <c r="A613" s="4"/>
      <c r="B613" s="4"/>
      <c r="C613" s="4"/>
    </row>
    <row r="614" spans="1:3" ht="12.75">
      <c r="A614" s="4"/>
      <c r="B614" s="4"/>
      <c r="C614" s="4"/>
    </row>
    <row r="615" spans="1:3" ht="12.75">
      <c r="A615" s="4"/>
      <c r="B615" s="4"/>
      <c r="C615" s="4"/>
    </row>
    <row r="616" spans="1:3" ht="12.75">
      <c r="A616" s="4"/>
      <c r="B616" s="4"/>
      <c r="C616" s="4"/>
    </row>
    <row r="617" spans="1:3" ht="12.75">
      <c r="A617" s="4"/>
      <c r="B617" s="4"/>
      <c r="C617" s="4"/>
    </row>
    <row r="618" spans="1:3" ht="12.75">
      <c r="A618" s="4"/>
      <c r="B618" s="4"/>
      <c r="C618" s="4"/>
    </row>
    <row r="619" spans="1:3" ht="12.75">
      <c r="A619" s="4"/>
      <c r="B619" s="4"/>
      <c r="C619" s="4"/>
    </row>
    <row r="620" spans="1:3" ht="12.75">
      <c r="A620" s="4"/>
      <c r="B620" s="4"/>
      <c r="C620" s="4"/>
    </row>
    <row r="621" spans="1:3" ht="12.75">
      <c r="A621" s="4"/>
      <c r="B621" s="4"/>
      <c r="C621" s="4"/>
    </row>
    <row r="622" spans="1:3" ht="12.75">
      <c r="A622" s="4"/>
      <c r="B622" s="4"/>
      <c r="C622" s="4"/>
    </row>
    <row r="623" spans="1:3" ht="12.75">
      <c r="A623" s="4"/>
      <c r="B623" s="4"/>
      <c r="C623" s="4"/>
    </row>
    <row r="624" spans="1:3" ht="12.75">
      <c r="A624" s="4"/>
      <c r="B624" s="4"/>
      <c r="C624" s="4"/>
    </row>
    <row r="625" spans="1:3" ht="12.75">
      <c r="A625" s="4"/>
      <c r="B625" s="4"/>
      <c r="C625" s="4"/>
    </row>
    <row r="626" spans="1:3" ht="12.75">
      <c r="A626" s="4"/>
      <c r="B626" s="4"/>
      <c r="C626" s="4"/>
    </row>
    <row r="627" spans="1:3" ht="12.75">
      <c r="A627" s="4"/>
      <c r="B627" s="4"/>
      <c r="C627" s="4"/>
    </row>
    <row r="628" spans="1:3" ht="12.75">
      <c r="A628" s="4"/>
      <c r="B628" s="4"/>
      <c r="C628" s="4"/>
    </row>
    <row r="629" spans="1:3" ht="12.75">
      <c r="A629" s="4"/>
      <c r="B629" s="4"/>
      <c r="C629" s="4"/>
    </row>
    <row r="630" spans="1:3" ht="12.75">
      <c r="A630" s="4"/>
      <c r="B630" s="4"/>
      <c r="C630" s="4"/>
    </row>
    <row r="631" spans="1:3" ht="12.75">
      <c r="A631" s="4"/>
      <c r="B631" s="4"/>
      <c r="C631" s="4"/>
    </row>
    <row r="632" spans="1:3" ht="12.75">
      <c r="A632" s="4"/>
      <c r="B632" s="4"/>
      <c r="C632" s="4"/>
    </row>
    <row r="633" spans="1:3" ht="12.75">
      <c r="A633" s="4"/>
      <c r="B633" s="4"/>
      <c r="C633" s="4"/>
    </row>
    <row r="634" spans="1:3" ht="12.75">
      <c r="A634" s="4"/>
      <c r="B634" s="4"/>
      <c r="C634" s="4"/>
    </row>
    <row r="635" spans="1:3" ht="12.75">
      <c r="A635" s="4"/>
      <c r="B635" s="4"/>
      <c r="C635" s="4"/>
    </row>
    <row r="636" spans="1:3" ht="12.75">
      <c r="A636" s="4"/>
      <c r="B636" s="4"/>
      <c r="C636" s="4"/>
    </row>
    <row r="637" spans="1:3" ht="12.75">
      <c r="A637" s="4"/>
      <c r="B637" s="4"/>
      <c r="C637" s="4"/>
    </row>
    <row r="638" spans="1:3" ht="12.75">
      <c r="A638" s="4"/>
      <c r="B638" s="4"/>
      <c r="C638" s="4"/>
    </row>
    <row r="639" spans="1:3" ht="12.75">
      <c r="A639" s="4"/>
      <c r="B639" s="4"/>
      <c r="C639" s="4"/>
    </row>
    <row r="640" spans="1:3" ht="12.75">
      <c r="A640" s="4"/>
      <c r="B640" s="4"/>
      <c r="C640" s="4"/>
    </row>
    <row r="641" spans="1:3" ht="12.75">
      <c r="A641" s="4"/>
      <c r="B641" s="4"/>
      <c r="C641" s="4"/>
    </row>
    <row r="642" spans="1:3" ht="12.75">
      <c r="A642" s="4"/>
      <c r="B642" s="4"/>
      <c r="C642" s="4"/>
    </row>
    <row r="643" spans="1:3" ht="12.75">
      <c r="A643" s="4"/>
      <c r="B643" s="4"/>
      <c r="C643" s="4"/>
    </row>
    <row r="644" spans="1:3" ht="12.75">
      <c r="A644" s="4"/>
      <c r="B644" s="4"/>
      <c r="C644" s="4"/>
    </row>
    <row r="645" spans="1:3" ht="12.75">
      <c r="A645" s="4"/>
      <c r="B645" s="4"/>
      <c r="C645" s="4"/>
    </row>
    <row r="646" spans="1:3" ht="12.75">
      <c r="A646" s="4"/>
      <c r="B646" s="4"/>
      <c r="C646" s="4"/>
    </row>
    <row r="647" spans="1:3" ht="12.75">
      <c r="A647" s="4"/>
      <c r="B647" s="4"/>
      <c r="C647" s="4"/>
    </row>
    <row r="648" spans="1:3" ht="12.75">
      <c r="A648" s="4"/>
      <c r="B648" s="4"/>
      <c r="C648" s="4"/>
    </row>
    <row r="649" spans="1:3" ht="12.75">
      <c r="A649" s="4"/>
      <c r="B649" s="4"/>
      <c r="C649" s="4"/>
    </row>
    <row r="650" spans="1:3" ht="12.75">
      <c r="A650" s="4"/>
      <c r="B650" s="4"/>
      <c r="C650" s="4"/>
    </row>
    <row r="651" spans="1:3" ht="12.75">
      <c r="A651" s="4"/>
      <c r="B651" s="4"/>
      <c r="C651" s="4"/>
    </row>
    <row r="652" spans="1:3" ht="12.75">
      <c r="A652" s="4"/>
      <c r="B652" s="4"/>
      <c r="C652" s="4"/>
    </row>
    <row r="653" spans="1:3" ht="12.75">
      <c r="A653" s="4"/>
      <c r="B653" s="4"/>
      <c r="C653" s="4"/>
    </row>
    <row r="654" spans="1:3" ht="12.75">
      <c r="A654" s="4"/>
      <c r="B654" s="4"/>
      <c r="C654" s="4"/>
    </row>
    <row r="655" spans="1:3" ht="12.75">
      <c r="A655" s="4"/>
      <c r="B655" s="4"/>
      <c r="C655" s="4"/>
    </row>
    <row r="656" spans="1:3" ht="12.75">
      <c r="A656" s="4"/>
      <c r="B656" s="4"/>
      <c r="C656" s="4"/>
    </row>
    <row r="657" spans="1:3" ht="12.75">
      <c r="A657" s="4"/>
      <c r="B657" s="4"/>
      <c r="C657" s="4"/>
    </row>
    <row r="658" spans="1:3" ht="12.75">
      <c r="A658" s="4"/>
      <c r="B658" s="4"/>
      <c r="C658" s="4"/>
    </row>
    <row r="659" spans="1:3" ht="12.75">
      <c r="A659" s="4"/>
      <c r="B659" s="4"/>
      <c r="C659" s="4"/>
    </row>
    <row r="660" spans="1:3" ht="12.75">
      <c r="A660" s="4"/>
      <c r="B660" s="4"/>
      <c r="C660" s="4"/>
    </row>
    <row r="661" spans="1:3" ht="12.75">
      <c r="A661" s="4"/>
      <c r="B661" s="4"/>
      <c r="C661" s="4"/>
    </row>
    <row r="662" spans="1:3" ht="12.75">
      <c r="A662" s="4"/>
      <c r="B662" s="4"/>
      <c r="C662" s="4"/>
    </row>
    <row r="663" spans="1:3" ht="12.75">
      <c r="A663" s="4"/>
      <c r="B663" s="4"/>
      <c r="C663" s="4"/>
    </row>
    <row r="664" spans="1:3" ht="12.75">
      <c r="A664" s="4"/>
      <c r="B664" s="4"/>
      <c r="C664" s="4"/>
    </row>
    <row r="665" spans="1:3" ht="12.75">
      <c r="A665" s="4"/>
      <c r="B665" s="4"/>
      <c r="C665" s="4"/>
    </row>
    <row r="666" spans="1:3" ht="12.75">
      <c r="A666" s="4"/>
      <c r="B666" s="4"/>
      <c r="C666" s="4"/>
    </row>
    <row r="667" spans="1:3" ht="12.75">
      <c r="A667" s="4"/>
      <c r="B667" s="4"/>
      <c r="C667" s="4"/>
    </row>
    <row r="668" spans="1:3" ht="12.75">
      <c r="A668" s="4"/>
      <c r="B668" s="4"/>
      <c r="C668" s="4"/>
    </row>
    <row r="669" spans="1:3" ht="12.75">
      <c r="A669" s="4"/>
      <c r="B669" s="4"/>
      <c r="C669" s="4"/>
    </row>
    <row r="670" spans="1:3" ht="12.75">
      <c r="A670" s="4"/>
      <c r="B670" s="4"/>
      <c r="C670" s="4"/>
    </row>
    <row r="671" spans="1:3" ht="12.75">
      <c r="A671" s="4"/>
      <c r="B671" s="4"/>
      <c r="C671" s="4"/>
    </row>
    <row r="672" spans="1:3" ht="12.75">
      <c r="A672" s="4"/>
      <c r="B672" s="4"/>
      <c r="C672" s="4"/>
    </row>
    <row r="673" spans="1:3" ht="12.75">
      <c r="A673" s="4"/>
      <c r="B673" s="4"/>
      <c r="C673" s="4"/>
    </row>
    <row r="674" spans="1:3" ht="12.75">
      <c r="A674" s="4"/>
      <c r="B674" s="4"/>
      <c r="C674" s="4"/>
    </row>
    <row r="675" spans="1:3" ht="12.75">
      <c r="A675" s="4"/>
      <c r="B675" s="4"/>
      <c r="C675" s="4"/>
    </row>
    <row r="676" spans="1:3" ht="12.75">
      <c r="A676" s="4"/>
      <c r="B676" s="4"/>
      <c r="C676" s="4"/>
    </row>
    <row r="677" spans="1:3" ht="12.75">
      <c r="A677" s="4"/>
      <c r="B677" s="4"/>
      <c r="C677" s="4"/>
    </row>
    <row r="678" spans="1:3" ht="12.75">
      <c r="A678" s="4"/>
      <c r="B678" s="4"/>
      <c r="C678" s="4"/>
    </row>
    <row r="679" spans="1:3" ht="14.25" customHeight="1">
      <c r="A679" s="4"/>
      <c r="B679" s="4"/>
      <c r="C679" s="4"/>
    </row>
    <row r="680" spans="1:3" ht="12.75">
      <c r="A680" s="4"/>
      <c r="B680" s="4"/>
      <c r="C680" s="4"/>
    </row>
    <row r="681" spans="1:3" ht="12.75">
      <c r="A681" s="4"/>
      <c r="B681" s="4"/>
      <c r="C681" s="4"/>
    </row>
    <row r="682" spans="1:3" ht="12.75">
      <c r="A682" s="4"/>
      <c r="B682" s="4"/>
      <c r="C682" s="4"/>
    </row>
    <row r="683" spans="1:3" ht="12.75">
      <c r="A683" s="4"/>
      <c r="B683" s="4"/>
      <c r="C683" s="4"/>
    </row>
    <row r="684" spans="1:3" ht="12.75">
      <c r="A684" s="4"/>
      <c r="B684" s="4"/>
      <c r="C684" s="4"/>
    </row>
    <row r="685" spans="1:3" ht="12.75">
      <c r="A685" s="4"/>
      <c r="B685" s="4"/>
      <c r="C685" s="4"/>
    </row>
    <row r="686" spans="1:3" ht="12.75">
      <c r="A686" s="4"/>
      <c r="B686" s="4"/>
      <c r="C686" s="4"/>
    </row>
    <row r="687" spans="1:3" ht="12.75">
      <c r="A687" s="4"/>
      <c r="B687" s="4"/>
      <c r="C687" s="4"/>
    </row>
    <row r="688" spans="1:3" ht="12.75">
      <c r="A688" s="4"/>
      <c r="B688" s="4"/>
      <c r="C688" s="4"/>
    </row>
    <row r="689" spans="1:3" ht="12.75">
      <c r="A689" s="4"/>
      <c r="B689" s="4"/>
      <c r="C689" s="4"/>
    </row>
    <row r="690" spans="1:3" ht="12.75">
      <c r="A690" s="4"/>
      <c r="B690" s="4"/>
      <c r="C690" s="4"/>
    </row>
    <row r="691" spans="1:3" ht="12.75">
      <c r="A691" s="4"/>
      <c r="B691" s="4"/>
      <c r="C691" s="4"/>
    </row>
    <row r="692" spans="1:3" ht="12.75">
      <c r="A692" s="4"/>
      <c r="B692" s="4"/>
      <c r="C692" s="4"/>
    </row>
    <row r="693" spans="1:3" ht="12.75">
      <c r="A693" s="4"/>
      <c r="B693" s="4"/>
      <c r="C693" s="4"/>
    </row>
    <row r="694" spans="1:3" ht="12.75">
      <c r="A694" s="4"/>
      <c r="B694" s="4"/>
      <c r="C694" s="4"/>
    </row>
    <row r="695" spans="1:3" ht="12.75">
      <c r="A695" s="4"/>
      <c r="B695" s="4"/>
      <c r="C695" s="4"/>
    </row>
    <row r="696" spans="1:3" ht="12.75">
      <c r="A696" s="4"/>
      <c r="B696" s="4"/>
      <c r="C696" s="4"/>
    </row>
    <row r="697" spans="1:3" ht="12.75">
      <c r="A697" s="4"/>
      <c r="B697" s="4"/>
      <c r="C697" s="4"/>
    </row>
    <row r="698" spans="1:3" ht="12.75">
      <c r="A698" s="4"/>
      <c r="B698" s="4"/>
      <c r="C698" s="4"/>
    </row>
    <row r="699" spans="1:3" ht="12.75">
      <c r="A699" s="4"/>
      <c r="B699" s="4"/>
      <c r="C699" s="4"/>
    </row>
    <row r="700" spans="1:3" ht="12.75">
      <c r="A700" s="4"/>
      <c r="B700" s="4"/>
      <c r="C700" s="4"/>
    </row>
    <row r="701" spans="1:3" ht="12.75">
      <c r="A701" s="4"/>
      <c r="B701" s="4"/>
      <c r="C701" s="4"/>
    </row>
    <row r="702" spans="1:3" ht="12.75">
      <c r="A702" s="4"/>
      <c r="B702" s="4"/>
      <c r="C702" s="4"/>
    </row>
    <row r="703" spans="1:3" ht="12.75">
      <c r="A703" s="4"/>
      <c r="B703" s="4"/>
      <c r="C703" s="4"/>
    </row>
    <row r="704" spans="1:3" ht="12.75">
      <c r="A704" s="4"/>
      <c r="B704" s="4"/>
      <c r="C704" s="4"/>
    </row>
    <row r="705" spans="1:3" ht="12.75">
      <c r="A705" s="4"/>
      <c r="B705" s="4"/>
      <c r="C705" s="4"/>
    </row>
    <row r="706" spans="1:3" ht="12.75">
      <c r="A706" s="4"/>
      <c r="B706" s="4"/>
      <c r="C706" s="4"/>
    </row>
    <row r="707" spans="1:3" ht="12.75">
      <c r="A707" s="4"/>
      <c r="B707" s="4"/>
      <c r="C707" s="4"/>
    </row>
    <row r="708" spans="1:3" ht="12.75">
      <c r="A708" s="4"/>
      <c r="B708" s="4"/>
      <c r="C708" s="4"/>
    </row>
    <row r="709" spans="1:3" ht="12.75">
      <c r="A709" s="4"/>
      <c r="B709" s="4"/>
      <c r="C709" s="4"/>
    </row>
  </sheetData>
  <autoFilter ref="A13:G350">
    <filterColumn colId="1" showButton="0"/>
  </autoFilter>
  <mergeCells count="3">
    <mergeCell ref="A463:B463"/>
    <mergeCell ref="A7:C7"/>
    <mergeCell ref="A253:C253"/>
  </mergeCells>
  <pageMargins left="1.1811023622047245" right="0.70866141732283472" top="0.74803149606299213" bottom="0.74803149606299213" header="0.31496062992125984" footer="0.31496062992125984"/>
  <pageSetup paperSize="9" scale="67" orientation="portrait" r:id="rId1"/>
  <rowBreaks count="14" manualBreakCount="14">
    <brk id="36" max="3" man="1"/>
    <brk id="72" max="3" man="1"/>
    <brk id="107" max="3" man="1"/>
    <brk id="143" max="3" man="1"/>
    <brk id="177" max="3" man="1"/>
    <brk id="211" max="3" man="1"/>
    <brk id="247" max="3" man="1"/>
    <brk id="281" max="3" man="1"/>
    <brk id="316" max="3" man="1"/>
    <brk id="350" max="2" man="1"/>
    <brk id="456" max="2" man="1"/>
    <brk id="492" max="2" man="1"/>
    <brk id="530" max="16383" man="1"/>
    <brk id="637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661"/>
  <sheetViews>
    <sheetView tabSelected="1" view="pageBreakPreview" topLeftCell="A148" zoomScaleSheetLayoutView="100" workbookViewId="0">
      <selection activeCell="C8" sqref="C8"/>
    </sheetView>
  </sheetViews>
  <sheetFormatPr defaultRowHeight="15"/>
  <cols>
    <col min="2" max="2" width="59.28515625" customWidth="1"/>
    <col min="3" max="3" width="16" customWidth="1"/>
  </cols>
  <sheetData>
    <row r="1" spans="1:3" ht="15.75">
      <c r="A1" s="1"/>
      <c r="B1" s="2"/>
      <c r="C1" s="60" t="s">
        <v>62</v>
      </c>
    </row>
    <row r="2" spans="1:3" ht="15.75">
      <c r="A2" s="2"/>
      <c r="B2" s="5"/>
      <c r="C2" s="60" t="s">
        <v>59</v>
      </c>
    </row>
    <row r="3" spans="1:3" ht="15.75">
      <c r="A3" s="2"/>
      <c r="B3" s="5"/>
      <c r="C3" s="60" t="s">
        <v>60</v>
      </c>
    </row>
    <row r="4" spans="1:3" ht="15.75">
      <c r="A4" s="2"/>
      <c r="B4" s="5"/>
      <c r="C4" s="61" t="s">
        <v>63</v>
      </c>
    </row>
    <row r="5" spans="1:3">
      <c r="A5" s="1"/>
      <c r="B5" s="2"/>
      <c r="C5" s="3"/>
    </row>
    <row r="6" spans="1:3">
      <c r="A6" s="1"/>
      <c r="B6" s="2"/>
      <c r="C6" s="3"/>
    </row>
    <row r="7" spans="1:3">
      <c r="A7" s="67"/>
      <c r="B7" s="67"/>
      <c r="C7" s="7"/>
    </row>
    <row r="8" spans="1:3" ht="30">
      <c r="A8" s="1"/>
      <c r="B8" s="8" t="s">
        <v>50</v>
      </c>
      <c r="C8" s="1"/>
    </row>
    <row r="9" spans="1:3">
      <c r="A9" s="57"/>
      <c r="B9" s="9" t="s">
        <v>0</v>
      </c>
      <c r="C9" s="57"/>
    </row>
    <row r="10" spans="1:3">
      <c r="A10" s="11"/>
      <c r="B10" s="12"/>
      <c r="C10" s="1"/>
    </row>
    <row r="11" spans="1:3">
      <c r="A11" s="11"/>
      <c r="B11" s="12"/>
      <c r="C11" s="1"/>
    </row>
    <row r="12" spans="1:3" ht="93.75" customHeight="1">
      <c r="A12" s="13" t="s">
        <v>2</v>
      </c>
      <c r="B12" s="49" t="s">
        <v>3</v>
      </c>
      <c r="C12" s="14" t="s">
        <v>4</v>
      </c>
    </row>
    <row r="13" spans="1:3">
      <c r="A13" s="13">
        <v>1</v>
      </c>
      <c r="B13" s="49">
        <v>2</v>
      </c>
      <c r="C13" s="15">
        <v>3</v>
      </c>
    </row>
    <row r="14" spans="1:3" ht="85.5">
      <c r="A14" s="16">
        <v>1</v>
      </c>
      <c r="B14" s="50" t="s">
        <v>7</v>
      </c>
      <c r="C14" s="17">
        <f>SUM(C16:C17)</f>
        <v>2.6500000000000004</v>
      </c>
    </row>
    <row r="15" spans="1:3">
      <c r="A15" s="13"/>
      <c r="B15" s="51" t="s">
        <v>8</v>
      </c>
      <c r="C15" s="20"/>
    </row>
    <row r="16" spans="1:3">
      <c r="A16" s="22" t="s">
        <v>9</v>
      </c>
      <c r="B16" s="51" t="s">
        <v>10</v>
      </c>
      <c r="C16" s="23">
        <v>2.4900000000000002</v>
      </c>
    </row>
    <row r="17" spans="1:3" ht="30">
      <c r="A17" s="22" t="s">
        <v>11</v>
      </c>
      <c r="B17" s="51" t="s">
        <v>12</v>
      </c>
      <c r="C17" s="23">
        <v>0.16</v>
      </c>
    </row>
    <row r="18" spans="1:3" ht="57">
      <c r="A18" s="16">
        <v>2</v>
      </c>
      <c r="B18" s="50" t="s">
        <v>13</v>
      </c>
      <c r="C18" s="17">
        <f>SUM(C20)</f>
        <v>2.39</v>
      </c>
    </row>
    <row r="19" spans="1:3">
      <c r="A19" s="13"/>
      <c r="B19" s="51" t="s">
        <v>8</v>
      </c>
      <c r="C19" s="20"/>
    </row>
    <row r="20" spans="1:3">
      <c r="A20" s="22" t="s">
        <v>14</v>
      </c>
      <c r="B20" s="51" t="s">
        <v>15</v>
      </c>
      <c r="C20" s="23">
        <v>2.39</v>
      </c>
    </row>
    <row r="21" spans="1:3" ht="28.5">
      <c r="A21" s="16">
        <v>3</v>
      </c>
      <c r="B21" s="50" t="s">
        <v>16</v>
      </c>
      <c r="C21" s="17">
        <f>SUM(C23:C28)</f>
        <v>8.43</v>
      </c>
    </row>
    <row r="22" spans="1:3">
      <c r="A22" s="13"/>
      <c r="B22" s="51" t="s">
        <v>8</v>
      </c>
      <c r="C22" s="20"/>
    </row>
    <row r="23" spans="1:3">
      <c r="A23" s="13" t="s">
        <v>17</v>
      </c>
      <c r="B23" s="51" t="s">
        <v>18</v>
      </c>
      <c r="C23" s="23">
        <v>3.0199999999999996</v>
      </c>
    </row>
    <row r="24" spans="1:3" ht="30">
      <c r="A24" s="13" t="s">
        <v>19</v>
      </c>
      <c r="B24" s="51" t="s">
        <v>20</v>
      </c>
      <c r="C24" s="23">
        <v>2.0499999999999998</v>
      </c>
    </row>
    <row r="25" spans="1:3">
      <c r="A25" s="13" t="s">
        <v>21</v>
      </c>
      <c r="B25" s="51" t="s">
        <v>22</v>
      </c>
      <c r="C25" s="23">
        <v>1.62</v>
      </c>
    </row>
    <row r="26" spans="1:3" ht="30">
      <c r="A26" s="13" t="s">
        <v>21</v>
      </c>
      <c r="B26" s="51" t="s">
        <v>23</v>
      </c>
      <c r="C26" s="23">
        <v>0.86</v>
      </c>
    </row>
    <row r="27" spans="1:3">
      <c r="A27" s="13" t="s">
        <v>24</v>
      </c>
      <c r="B27" s="51" t="s">
        <v>25</v>
      </c>
      <c r="C27" s="23">
        <v>0.05</v>
      </c>
    </row>
    <row r="28" spans="1:3" ht="30">
      <c r="A28" s="13" t="s">
        <v>26</v>
      </c>
      <c r="B28" s="52" t="s">
        <v>27</v>
      </c>
      <c r="C28" s="23">
        <v>0.83</v>
      </c>
    </row>
    <row r="29" spans="1:3">
      <c r="A29" s="16">
        <v>4</v>
      </c>
      <c r="B29" s="50" t="s">
        <v>28</v>
      </c>
      <c r="C29" s="17">
        <v>1.56</v>
      </c>
    </row>
    <row r="30" spans="1:3" ht="42.75">
      <c r="A30" s="16">
        <v>5</v>
      </c>
      <c r="B30" s="50" t="s">
        <v>29</v>
      </c>
      <c r="C30" s="26">
        <f>SUM(C32:C35)</f>
        <v>0.52</v>
      </c>
    </row>
    <row r="31" spans="1:3">
      <c r="A31" s="13"/>
      <c r="B31" s="51" t="s">
        <v>8</v>
      </c>
      <c r="C31" s="28"/>
    </row>
    <row r="32" spans="1:3">
      <c r="A32" s="13" t="s">
        <v>30</v>
      </c>
      <c r="B32" s="51" t="s">
        <v>31</v>
      </c>
      <c r="C32" s="29">
        <v>0.15</v>
      </c>
    </row>
    <row r="33" spans="1:3">
      <c r="A33" s="13" t="s">
        <v>32</v>
      </c>
      <c r="B33" s="51" t="s">
        <v>33</v>
      </c>
      <c r="C33" s="29">
        <v>0</v>
      </c>
    </row>
    <row r="34" spans="1:3">
      <c r="A34" s="13" t="s">
        <v>34</v>
      </c>
      <c r="B34" s="51" t="s">
        <v>35</v>
      </c>
      <c r="C34" s="29">
        <v>0.37</v>
      </c>
    </row>
    <row r="35" spans="1:3">
      <c r="A35" s="13" t="s">
        <v>36</v>
      </c>
      <c r="B35" s="51" t="s">
        <v>37</v>
      </c>
      <c r="C35" s="29">
        <v>0</v>
      </c>
    </row>
    <row r="36" spans="1:3">
      <c r="A36" s="16">
        <v>6</v>
      </c>
      <c r="B36" s="50" t="s">
        <v>61</v>
      </c>
      <c r="C36" s="26">
        <f>C30+C29+C21+C18+C14</f>
        <v>15.55</v>
      </c>
    </row>
    <row r="37" spans="1:3" ht="15.75">
      <c r="A37" s="2"/>
      <c r="B37" s="2"/>
      <c r="C37" s="60"/>
    </row>
    <row r="38" spans="1:3" ht="15.75">
      <c r="A38" s="2"/>
      <c r="B38" s="5"/>
      <c r="C38" s="60"/>
    </row>
    <row r="39" spans="1:3" ht="15.75">
      <c r="A39" s="2"/>
      <c r="B39" s="5"/>
      <c r="C39" s="60"/>
    </row>
    <row r="40" spans="1:3" ht="15.75">
      <c r="A40" s="1"/>
      <c r="B40" s="5"/>
      <c r="C40" s="61"/>
    </row>
    <row r="41" spans="1:3">
      <c r="A41" s="1"/>
      <c r="B41" s="2"/>
      <c r="C41" s="3"/>
    </row>
    <row r="42" spans="1:3">
      <c r="A42" s="67"/>
      <c r="B42" s="67"/>
      <c r="C42" s="7"/>
    </row>
    <row r="43" spans="1:3" ht="30">
      <c r="A43" s="1"/>
      <c r="B43" s="58" t="s">
        <v>51</v>
      </c>
      <c r="C43" s="1"/>
    </row>
    <row r="44" spans="1:3">
      <c r="A44" s="1"/>
      <c r="B44" s="32" t="s">
        <v>0</v>
      </c>
      <c r="C44" s="1"/>
    </row>
    <row r="45" spans="1:3">
      <c r="A45" s="1"/>
      <c r="B45" s="1"/>
      <c r="C45" s="1"/>
    </row>
    <row r="46" spans="1:3" ht="138.75">
      <c r="A46" s="13" t="s">
        <v>2</v>
      </c>
      <c r="B46" s="15" t="s">
        <v>3</v>
      </c>
      <c r="C46" s="14" t="s">
        <v>4</v>
      </c>
    </row>
    <row r="47" spans="1:3">
      <c r="A47" s="13">
        <v>1</v>
      </c>
      <c r="B47" s="49">
        <v>2</v>
      </c>
      <c r="C47" s="15">
        <v>3</v>
      </c>
    </row>
    <row r="48" spans="1:3" ht="85.5">
      <c r="A48" s="16">
        <v>1</v>
      </c>
      <c r="B48" s="53" t="s">
        <v>7</v>
      </c>
      <c r="C48" s="17">
        <f>SUM(C50:C51)</f>
        <v>2.64</v>
      </c>
    </row>
    <row r="49" spans="1:3">
      <c r="A49" s="13"/>
      <c r="B49" s="54" t="s">
        <v>8</v>
      </c>
      <c r="C49" s="20"/>
    </row>
    <row r="50" spans="1:3">
      <c r="A50" s="22" t="s">
        <v>9</v>
      </c>
      <c r="B50" s="51" t="s">
        <v>10</v>
      </c>
      <c r="C50" s="23">
        <v>2.46</v>
      </c>
    </row>
    <row r="51" spans="1:3" ht="30">
      <c r="A51" s="22" t="s">
        <v>11</v>
      </c>
      <c r="B51" s="51" t="s">
        <v>12</v>
      </c>
      <c r="C51" s="23">
        <v>0.18000000000000002</v>
      </c>
    </row>
    <row r="52" spans="1:3" ht="57">
      <c r="A52" s="16">
        <v>2</v>
      </c>
      <c r="B52" s="53" t="s">
        <v>13</v>
      </c>
      <c r="C52" s="17">
        <f>SUM(C53:C54)</f>
        <v>2.36</v>
      </c>
    </row>
    <row r="53" spans="1:3">
      <c r="A53" s="13"/>
      <c r="B53" s="54" t="s">
        <v>8</v>
      </c>
      <c r="C53" s="20"/>
    </row>
    <row r="54" spans="1:3">
      <c r="A54" s="22" t="s">
        <v>14</v>
      </c>
      <c r="B54" s="54" t="s">
        <v>15</v>
      </c>
      <c r="C54" s="23">
        <v>2.36</v>
      </c>
    </row>
    <row r="55" spans="1:3" ht="28.5">
      <c r="A55" s="16">
        <v>3</v>
      </c>
      <c r="B55" s="53" t="s">
        <v>16</v>
      </c>
      <c r="C55" s="17">
        <f>SUM(C56:C62)</f>
        <v>8.4683930656508011</v>
      </c>
    </row>
    <row r="56" spans="1:3">
      <c r="A56" s="13"/>
      <c r="B56" s="54" t="s">
        <v>8</v>
      </c>
      <c r="C56" s="20"/>
    </row>
    <row r="57" spans="1:3">
      <c r="A57" s="13" t="s">
        <v>17</v>
      </c>
      <c r="B57" s="54" t="s">
        <v>18</v>
      </c>
      <c r="C57" s="23">
        <v>3.0700000000000003</v>
      </c>
    </row>
    <row r="58" spans="1:3" ht="30">
      <c r="A58" s="13" t="s">
        <v>19</v>
      </c>
      <c r="B58" s="54" t="s">
        <v>20</v>
      </c>
      <c r="C58" s="23">
        <v>2.0300000000000002</v>
      </c>
    </row>
    <row r="59" spans="1:3">
      <c r="A59" s="13" t="s">
        <v>21</v>
      </c>
      <c r="B59" s="54" t="s">
        <v>22</v>
      </c>
      <c r="C59" s="23">
        <v>1.62</v>
      </c>
    </row>
    <row r="60" spans="1:3" ht="30">
      <c r="A60" s="13" t="s">
        <v>21</v>
      </c>
      <c r="B60" s="54" t="s">
        <v>23</v>
      </c>
      <c r="C60" s="23">
        <v>0.85625369080200919</v>
      </c>
    </row>
    <row r="61" spans="1:3">
      <c r="A61" s="13" t="s">
        <v>24</v>
      </c>
      <c r="B61" s="54" t="s">
        <v>25</v>
      </c>
      <c r="C61" s="23">
        <v>5.2139374848790575E-2</v>
      </c>
    </row>
    <row r="62" spans="1:3" ht="30">
      <c r="A62" s="13" t="s">
        <v>26</v>
      </c>
      <c r="B62" s="52" t="s">
        <v>27</v>
      </c>
      <c r="C62" s="23">
        <v>0.84</v>
      </c>
    </row>
    <row r="63" spans="1:3">
      <c r="A63" s="16">
        <v>4</v>
      </c>
      <c r="B63" s="53" t="s">
        <v>28</v>
      </c>
      <c r="C63" s="17">
        <v>1.56</v>
      </c>
    </row>
    <row r="64" spans="1:3" ht="42.75">
      <c r="A64" s="16">
        <v>5</v>
      </c>
      <c r="B64" s="50" t="s">
        <v>29</v>
      </c>
      <c r="C64" s="26">
        <f>SUM(C66:C69)</f>
        <v>0.52</v>
      </c>
    </row>
    <row r="65" spans="1:3">
      <c r="A65" s="13"/>
      <c r="B65" s="51" t="s">
        <v>8</v>
      </c>
      <c r="C65" s="28"/>
    </row>
    <row r="66" spans="1:3">
      <c r="A66" s="13" t="s">
        <v>30</v>
      </c>
      <c r="B66" s="54" t="s">
        <v>31</v>
      </c>
      <c r="C66" s="29">
        <v>0.15</v>
      </c>
    </row>
    <row r="67" spans="1:3">
      <c r="A67" s="13" t="s">
        <v>32</v>
      </c>
      <c r="B67" s="54" t="s">
        <v>33</v>
      </c>
      <c r="C67" s="29">
        <v>0</v>
      </c>
    </row>
    <row r="68" spans="1:3">
      <c r="A68" s="13" t="s">
        <v>34</v>
      </c>
      <c r="B68" s="54" t="s">
        <v>35</v>
      </c>
      <c r="C68" s="29">
        <v>0.37</v>
      </c>
    </row>
    <row r="69" spans="1:3">
      <c r="A69" s="13" t="s">
        <v>36</v>
      </c>
      <c r="B69" s="54" t="s">
        <v>37</v>
      </c>
      <c r="C69" s="29">
        <v>0</v>
      </c>
    </row>
    <row r="70" spans="1:3">
      <c r="A70" s="16">
        <v>6</v>
      </c>
      <c r="B70" s="53" t="s">
        <v>61</v>
      </c>
      <c r="C70" s="26">
        <f>SUM(C64+C63+C55+C52+C48)</f>
        <v>15.548393065650801</v>
      </c>
    </row>
    <row r="71" spans="1:3" ht="15.75">
      <c r="A71" s="1"/>
      <c r="B71" s="2"/>
      <c r="C71" s="60"/>
    </row>
    <row r="72" spans="1:3" ht="15.75">
      <c r="A72" s="2"/>
      <c r="B72" s="5"/>
      <c r="C72" s="60"/>
    </row>
    <row r="73" spans="1:3" ht="15.75">
      <c r="A73" s="2"/>
      <c r="B73" s="5"/>
      <c r="C73" s="60"/>
    </row>
    <row r="74" spans="1:3" ht="15.75">
      <c r="A74" s="2"/>
      <c r="B74" s="5"/>
      <c r="C74" s="61"/>
    </row>
    <row r="75" spans="1:3">
      <c r="A75" s="1"/>
      <c r="B75" s="2"/>
      <c r="C75" s="3"/>
    </row>
    <row r="76" spans="1:3">
      <c r="A76" s="1"/>
      <c r="B76" s="2"/>
      <c r="C76" s="3"/>
    </row>
    <row r="77" spans="1:3">
      <c r="A77" s="67"/>
      <c r="B77" s="67"/>
      <c r="C77" s="67"/>
    </row>
    <row r="78" spans="1:3" ht="30">
      <c r="A78" s="1"/>
      <c r="B78" s="8" t="s">
        <v>40</v>
      </c>
      <c r="C78" s="56"/>
    </row>
    <row r="79" spans="1:3">
      <c r="A79" s="1"/>
      <c r="B79" s="32" t="s">
        <v>0</v>
      </c>
      <c r="C79" s="1"/>
    </row>
    <row r="80" spans="1:3">
      <c r="A80" s="11"/>
      <c r="B80" s="12"/>
      <c r="C80" s="1"/>
    </row>
    <row r="81" spans="1:3">
      <c r="A81" s="11"/>
      <c r="B81" s="12"/>
      <c r="C81" s="1"/>
    </row>
    <row r="82" spans="1:3" ht="56.25">
      <c r="A82" s="13" t="s">
        <v>2</v>
      </c>
      <c r="B82" s="49" t="s">
        <v>3</v>
      </c>
      <c r="C82" s="14" t="s">
        <v>4</v>
      </c>
    </row>
    <row r="83" spans="1:3">
      <c r="A83" s="13">
        <v>1</v>
      </c>
      <c r="B83" s="49">
        <v>2</v>
      </c>
      <c r="C83" s="15">
        <v>3</v>
      </c>
    </row>
    <row r="84" spans="1:3" ht="85.5">
      <c r="A84" s="16">
        <v>1</v>
      </c>
      <c r="B84" s="50" t="s">
        <v>7</v>
      </c>
      <c r="C84" s="17">
        <f>SUM(C86:C87)</f>
        <v>3.27</v>
      </c>
    </row>
    <row r="85" spans="1:3">
      <c r="A85" s="13"/>
      <c r="B85" s="51" t="s">
        <v>8</v>
      </c>
      <c r="C85" s="20"/>
    </row>
    <row r="86" spans="1:3">
      <c r="A86" s="22" t="s">
        <v>9</v>
      </c>
      <c r="B86" s="51" t="s">
        <v>10</v>
      </c>
      <c r="C86" s="23">
        <v>3.09</v>
      </c>
    </row>
    <row r="87" spans="1:3" ht="30">
      <c r="A87" s="22" t="s">
        <v>11</v>
      </c>
      <c r="B87" s="51" t="s">
        <v>12</v>
      </c>
      <c r="C87" s="23">
        <v>0.18000000000000002</v>
      </c>
    </row>
    <row r="88" spans="1:3" ht="57">
      <c r="A88" s="16">
        <v>2</v>
      </c>
      <c r="B88" s="50" t="s">
        <v>13</v>
      </c>
      <c r="C88" s="17">
        <f>SUM(C90)</f>
        <v>4.12</v>
      </c>
    </row>
    <row r="89" spans="1:3">
      <c r="A89" s="13"/>
      <c r="B89" s="51" t="s">
        <v>8</v>
      </c>
      <c r="C89" s="20"/>
    </row>
    <row r="90" spans="1:3">
      <c r="A90" s="22" t="s">
        <v>14</v>
      </c>
      <c r="B90" s="51" t="s">
        <v>15</v>
      </c>
      <c r="C90" s="23">
        <v>4.12</v>
      </c>
    </row>
    <row r="91" spans="1:3" ht="28.5">
      <c r="A91" s="16">
        <v>3</v>
      </c>
      <c r="B91" s="50" t="s">
        <v>16</v>
      </c>
      <c r="C91" s="17">
        <f>SUM(C93:C98)</f>
        <v>9.9783907640838319</v>
      </c>
    </row>
    <row r="92" spans="1:3">
      <c r="A92" s="13"/>
      <c r="B92" s="51" t="s">
        <v>8</v>
      </c>
      <c r="C92" s="20"/>
    </row>
    <row r="93" spans="1:3">
      <c r="A93" s="13" t="s">
        <v>17</v>
      </c>
      <c r="B93" s="51" t="s">
        <v>18</v>
      </c>
      <c r="C93" s="23">
        <v>3.1800000000000006</v>
      </c>
    </row>
    <row r="94" spans="1:3" ht="30">
      <c r="A94" s="13" t="s">
        <v>19</v>
      </c>
      <c r="B94" s="51" t="s">
        <v>20</v>
      </c>
      <c r="C94" s="23">
        <v>3.04</v>
      </c>
    </row>
    <row r="95" spans="1:3">
      <c r="A95" s="13" t="s">
        <v>21</v>
      </c>
      <c r="B95" s="51" t="s">
        <v>22</v>
      </c>
      <c r="C95" s="23">
        <v>2.37</v>
      </c>
    </row>
    <row r="96" spans="1:3" ht="30">
      <c r="A96" s="13" t="s">
        <v>21</v>
      </c>
      <c r="B96" s="51" t="s">
        <v>23</v>
      </c>
      <c r="C96" s="23">
        <v>0.85625369080200919</v>
      </c>
    </row>
    <row r="97" spans="1:3">
      <c r="A97" s="13" t="s">
        <v>24</v>
      </c>
      <c r="B97" s="51" t="s">
        <v>25</v>
      </c>
      <c r="C97" s="23">
        <v>5.2137073281821544E-2</v>
      </c>
    </row>
    <row r="98" spans="1:3" ht="30">
      <c r="A98" s="13" t="s">
        <v>26</v>
      </c>
      <c r="B98" s="52" t="s">
        <v>27</v>
      </c>
      <c r="C98" s="23">
        <v>0.48</v>
      </c>
    </row>
    <row r="99" spans="1:3">
      <c r="A99" s="16">
        <v>4</v>
      </c>
      <c r="B99" s="50" t="s">
        <v>28</v>
      </c>
      <c r="C99" s="17">
        <v>2.06</v>
      </c>
    </row>
    <row r="100" spans="1:3" ht="42.75">
      <c r="A100" s="16">
        <v>5</v>
      </c>
      <c r="B100" s="50" t="s">
        <v>29</v>
      </c>
      <c r="C100" s="26">
        <f>SUM(C102:C105)</f>
        <v>0.51</v>
      </c>
    </row>
    <row r="101" spans="1:3">
      <c r="A101" s="13"/>
      <c r="B101" s="51" t="s">
        <v>8</v>
      </c>
      <c r="C101" s="28"/>
    </row>
    <row r="102" spans="1:3">
      <c r="A102" s="13" t="s">
        <v>30</v>
      </c>
      <c r="B102" s="51" t="s">
        <v>31</v>
      </c>
      <c r="C102" s="29">
        <v>0.15</v>
      </c>
    </row>
    <row r="103" spans="1:3">
      <c r="A103" s="13" t="s">
        <v>32</v>
      </c>
      <c r="B103" s="51" t="s">
        <v>33</v>
      </c>
      <c r="C103" s="29">
        <v>0</v>
      </c>
    </row>
    <row r="104" spans="1:3">
      <c r="A104" s="13" t="s">
        <v>34</v>
      </c>
      <c r="B104" s="51" t="s">
        <v>35</v>
      </c>
      <c r="C104" s="29">
        <v>0.36</v>
      </c>
    </row>
    <row r="105" spans="1:3">
      <c r="A105" s="13" t="s">
        <v>36</v>
      </c>
      <c r="B105" s="51" t="s">
        <v>37</v>
      </c>
      <c r="C105" s="29">
        <v>0</v>
      </c>
    </row>
    <row r="106" spans="1:3">
      <c r="A106" s="16">
        <v>6</v>
      </c>
      <c r="B106" s="50" t="s">
        <v>61</v>
      </c>
      <c r="C106" s="26">
        <f>SUM(C84,C88,C91,C99,C100)</f>
        <v>19.938390764083834</v>
      </c>
    </row>
    <row r="107" spans="1:3" ht="15.75">
      <c r="A107" s="2"/>
      <c r="B107" s="2"/>
      <c r="C107" s="60"/>
    </row>
    <row r="108" spans="1:3" ht="15.75">
      <c r="A108" s="2"/>
      <c r="B108" s="5"/>
      <c r="C108" s="60"/>
    </row>
    <row r="109" spans="1:3" ht="15.75">
      <c r="A109" s="2"/>
      <c r="B109" s="5"/>
      <c r="C109" s="60"/>
    </row>
    <row r="110" spans="1:3" ht="15.75">
      <c r="A110" s="1"/>
      <c r="B110" s="5"/>
      <c r="C110" s="61"/>
    </row>
    <row r="111" spans="1:3">
      <c r="A111" s="1"/>
      <c r="B111" s="2"/>
      <c r="C111" s="3"/>
    </row>
    <row r="112" spans="1:3">
      <c r="A112" s="67"/>
      <c r="B112" s="67"/>
      <c r="C112" s="67"/>
    </row>
    <row r="113" spans="1:3" ht="30">
      <c r="A113" s="1"/>
      <c r="B113" s="8" t="s">
        <v>48</v>
      </c>
      <c r="C113" s="56"/>
    </row>
    <row r="114" spans="1:3">
      <c r="A114" s="1"/>
      <c r="B114" s="32" t="s">
        <v>0</v>
      </c>
      <c r="C114" s="1"/>
    </row>
    <row r="115" spans="1:3">
      <c r="A115" s="1"/>
      <c r="B115" s="36"/>
      <c r="C115" s="1"/>
    </row>
    <row r="116" spans="1:3" ht="56.25">
      <c r="A116" s="13" t="s">
        <v>2</v>
      </c>
      <c r="B116" s="15" t="s">
        <v>3</v>
      </c>
      <c r="C116" s="37" t="s">
        <v>4</v>
      </c>
    </row>
    <row r="117" spans="1:3">
      <c r="A117" s="13">
        <v>1</v>
      </c>
      <c r="B117" s="49">
        <v>2</v>
      </c>
      <c r="C117" s="15">
        <v>3</v>
      </c>
    </row>
    <row r="118" spans="1:3" ht="85.5">
      <c r="A118" s="16">
        <v>1</v>
      </c>
      <c r="B118" s="53" t="s">
        <v>7</v>
      </c>
      <c r="C118" s="17">
        <v>3.35</v>
      </c>
    </row>
    <row r="119" spans="1:3">
      <c r="A119" s="13"/>
      <c r="B119" s="54" t="s">
        <v>8</v>
      </c>
      <c r="C119" s="20"/>
    </row>
    <row r="120" spans="1:3">
      <c r="A120" s="22" t="s">
        <v>9</v>
      </c>
      <c r="B120" s="51" t="s">
        <v>10</v>
      </c>
      <c r="C120" s="23">
        <v>3.17</v>
      </c>
    </row>
    <row r="121" spans="1:3" ht="30">
      <c r="A121" s="22" t="s">
        <v>11</v>
      </c>
      <c r="B121" s="51" t="s">
        <v>12</v>
      </c>
      <c r="C121" s="23">
        <v>0.18000000000000002</v>
      </c>
    </row>
    <row r="122" spans="1:3" ht="57">
      <c r="A122" s="16">
        <v>2</v>
      </c>
      <c r="B122" s="53" t="s">
        <v>13</v>
      </c>
      <c r="C122" s="17">
        <v>4.1099999999999994</v>
      </c>
    </row>
    <row r="123" spans="1:3">
      <c r="A123" s="13"/>
      <c r="B123" s="54" t="s">
        <v>8</v>
      </c>
      <c r="C123" s="20"/>
    </row>
    <row r="124" spans="1:3">
      <c r="A124" s="22" t="s">
        <v>14</v>
      </c>
      <c r="B124" s="54" t="s">
        <v>15</v>
      </c>
      <c r="C124" s="23">
        <v>4.1099999999999994</v>
      </c>
    </row>
    <row r="125" spans="1:3" ht="28.5">
      <c r="A125" s="16">
        <v>3</v>
      </c>
      <c r="B125" s="53" t="s">
        <v>16</v>
      </c>
      <c r="C125" s="17">
        <f>SUM(C127:C132)</f>
        <v>10.11</v>
      </c>
    </row>
    <row r="126" spans="1:3">
      <c r="A126" s="13"/>
      <c r="B126" s="54" t="s">
        <v>8</v>
      </c>
      <c r="C126" s="20"/>
    </row>
    <row r="127" spans="1:3">
      <c r="A127" s="13" t="s">
        <v>17</v>
      </c>
      <c r="B127" s="54" t="s">
        <v>18</v>
      </c>
      <c r="C127" s="23">
        <v>3.2199999999999998</v>
      </c>
    </row>
    <row r="128" spans="1:3" ht="30">
      <c r="A128" s="13" t="s">
        <v>19</v>
      </c>
      <c r="B128" s="54" t="s">
        <v>20</v>
      </c>
      <c r="C128" s="23">
        <v>3.28</v>
      </c>
    </row>
    <row r="129" spans="1:3">
      <c r="A129" s="13" t="s">
        <v>21</v>
      </c>
      <c r="B129" s="54" t="s">
        <v>22</v>
      </c>
      <c r="C129" s="23">
        <v>2.5099999999999998</v>
      </c>
    </row>
    <row r="130" spans="1:3" ht="30">
      <c r="A130" s="13" t="s">
        <v>21</v>
      </c>
      <c r="B130" s="54" t="s">
        <v>23</v>
      </c>
      <c r="C130" s="23">
        <v>0.86</v>
      </c>
    </row>
    <row r="131" spans="1:3">
      <c r="A131" s="13" t="s">
        <v>24</v>
      </c>
      <c r="B131" s="54" t="s">
        <v>25</v>
      </c>
      <c r="C131" s="23">
        <v>0.05</v>
      </c>
    </row>
    <row r="132" spans="1:3" ht="30">
      <c r="A132" s="13" t="s">
        <v>26</v>
      </c>
      <c r="B132" s="52" t="s">
        <v>27</v>
      </c>
      <c r="C132" s="23">
        <v>0.19</v>
      </c>
    </row>
    <row r="133" spans="1:3">
      <c r="A133" s="16">
        <v>4</v>
      </c>
      <c r="B133" s="53" t="s">
        <v>28</v>
      </c>
      <c r="C133" s="17">
        <v>2.08</v>
      </c>
    </row>
    <row r="134" spans="1:3" ht="42.75">
      <c r="A134" s="16">
        <v>5</v>
      </c>
      <c r="B134" s="50" t="s">
        <v>29</v>
      </c>
      <c r="C134" s="26">
        <f>SUM(C136:C139)</f>
        <v>0.28999999999999998</v>
      </c>
    </row>
    <row r="135" spans="1:3">
      <c r="A135" s="13"/>
      <c r="B135" s="51" t="s">
        <v>8</v>
      </c>
      <c r="C135" s="28"/>
    </row>
    <row r="136" spans="1:3">
      <c r="A136" s="13" t="s">
        <v>30</v>
      </c>
      <c r="B136" s="54" t="s">
        <v>31</v>
      </c>
      <c r="C136" s="29">
        <v>0.08</v>
      </c>
    </row>
    <row r="137" spans="1:3">
      <c r="A137" s="13" t="s">
        <v>32</v>
      </c>
      <c r="B137" s="54" t="s">
        <v>33</v>
      </c>
      <c r="C137" s="29">
        <v>0</v>
      </c>
    </row>
    <row r="138" spans="1:3">
      <c r="A138" s="13" t="s">
        <v>34</v>
      </c>
      <c r="B138" s="54" t="s">
        <v>35</v>
      </c>
      <c r="C138" s="29">
        <v>0.21</v>
      </c>
    </row>
    <row r="139" spans="1:3">
      <c r="A139" s="13" t="s">
        <v>36</v>
      </c>
      <c r="B139" s="54" t="s">
        <v>37</v>
      </c>
      <c r="C139" s="29">
        <v>0</v>
      </c>
    </row>
    <row r="140" spans="1:3">
      <c r="A140" s="16">
        <v>6</v>
      </c>
      <c r="B140" s="53" t="s">
        <v>61</v>
      </c>
      <c r="C140" s="26">
        <f>SUM(C118,C122,C125,C133,C134)</f>
        <v>19.939999999999998</v>
      </c>
    </row>
    <row r="141" spans="1:3" ht="15.75">
      <c r="A141" s="11"/>
      <c r="B141" s="2"/>
      <c r="C141" s="60"/>
    </row>
    <row r="142" spans="1:3" ht="15.75">
      <c r="A142" s="55"/>
      <c r="B142" s="5"/>
      <c r="C142" s="60"/>
    </row>
    <row r="143" spans="1:3" ht="15.75">
      <c r="A143" s="2"/>
      <c r="B143" s="5"/>
      <c r="C143" s="60"/>
    </row>
    <row r="144" spans="1:3" ht="15.75">
      <c r="A144" s="2"/>
      <c r="B144" s="5"/>
      <c r="C144" s="61"/>
    </row>
    <row r="145" spans="1:3">
      <c r="A145" s="1"/>
      <c r="B145" s="2"/>
      <c r="C145" s="3"/>
    </row>
    <row r="146" spans="1:3">
      <c r="A146" s="1"/>
      <c r="B146" s="2"/>
      <c r="C146" s="3"/>
    </row>
    <row r="147" spans="1:3">
      <c r="A147" s="67"/>
      <c r="B147" s="67"/>
      <c r="C147" s="67"/>
    </row>
    <row r="148" spans="1:3" ht="30">
      <c r="A148" s="1"/>
      <c r="B148" s="8" t="s">
        <v>42</v>
      </c>
      <c r="C148" s="56"/>
    </row>
    <row r="149" spans="1:3">
      <c r="A149" s="1"/>
      <c r="B149" s="32" t="s">
        <v>0</v>
      </c>
      <c r="C149" s="1"/>
    </row>
    <row r="150" spans="1:3">
      <c r="A150" s="1"/>
      <c r="B150" s="9"/>
      <c r="C150" s="1"/>
    </row>
    <row r="151" spans="1:3" ht="56.25">
      <c r="A151" s="13" t="s">
        <v>2</v>
      </c>
      <c r="B151" s="15" t="s">
        <v>3</v>
      </c>
      <c r="C151" s="14" t="s">
        <v>4</v>
      </c>
    </row>
    <row r="152" spans="1:3">
      <c r="A152" s="13">
        <v>1</v>
      </c>
      <c r="B152" s="49">
        <v>2</v>
      </c>
      <c r="C152" s="15">
        <v>3</v>
      </c>
    </row>
    <row r="153" spans="1:3" ht="85.5">
      <c r="A153" s="16">
        <v>1</v>
      </c>
      <c r="B153" s="53" t="s">
        <v>7</v>
      </c>
      <c r="C153" s="17">
        <f>SUM(C155:C156)</f>
        <v>3.38</v>
      </c>
    </row>
    <row r="154" spans="1:3">
      <c r="A154" s="13"/>
      <c r="B154" s="54" t="s">
        <v>8</v>
      </c>
      <c r="C154" s="20"/>
    </row>
    <row r="155" spans="1:3">
      <c r="A155" s="22" t="s">
        <v>9</v>
      </c>
      <c r="B155" s="51" t="s">
        <v>10</v>
      </c>
      <c r="C155" s="23">
        <v>3.1999999999999997</v>
      </c>
    </row>
    <row r="156" spans="1:3" ht="30">
      <c r="A156" s="22" t="s">
        <v>11</v>
      </c>
      <c r="B156" s="51" t="s">
        <v>12</v>
      </c>
      <c r="C156" s="23">
        <v>0.18000000000000002</v>
      </c>
    </row>
    <row r="157" spans="1:3" ht="57">
      <c r="A157" s="16">
        <v>2</v>
      </c>
      <c r="B157" s="53" t="s">
        <v>13</v>
      </c>
      <c r="C157" s="17">
        <f>SUM(C159)</f>
        <v>4.12</v>
      </c>
    </row>
    <row r="158" spans="1:3">
      <c r="A158" s="13"/>
      <c r="B158" s="54" t="s">
        <v>8</v>
      </c>
      <c r="C158" s="20"/>
    </row>
    <row r="159" spans="1:3">
      <c r="A159" s="22" t="s">
        <v>14</v>
      </c>
      <c r="B159" s="54" t="s">
        <v>15</v>
      </c>
      <c r="C159" s="23">
        <v>4.12</v>
      </c>
    </row>
    <row r="160" spans="1:3" ht="28.5">
      <c r="A160" s="16">
        <v>3</v>
      </c>
      <c r="B160" s="53" t="s">
        <v>16</v>
      </c>
      <c r="C160" s="17">
        <f>SUM(C162:C167)</f>
        <v>10.059999999999999</v>
      </c>
    </row>
    <row r="161" spans="1:3">
      <c r="A161" s="13"/>
      <c r="B161" s="54" t="s">
        <v>8</v>
      </c>
      <c r="C161" s="20"/>
    </row>
    <row r="162" spans="1:3">
      <c r="A162" s="13" t="s">
        <v>17</v>
      </c>
      <c r="B162" s="54" t="s">
        <v>18</v>
      </c>
      <c r="C162" s="23">
        <v>3.19</v>
      </c>
    </row>
    <row r="163" spans="1:3" ht="30">
      <c r="A163" s="13" t="s">
        <v>19</v>
      </c>
      <c r="B163" s="54" t="s">
        <v>20</v>
      </c>
      <c r="C163" s="23">
        <v>3.27</v>
      </c>
    </row>
    <row r="164" spans="1:3">
      <c r="A164" s="13" t="s">
        <v>21</v>
      </c>
      <c r="B164" s="54" t="s">
        <v>22</v>
      </c>
      <c r="C164" s="23">
        <v>2.4900000000000002</v>
      </c>
    </row>
    <row r="165" spans="1:3" ht="30">
      <c r="A165" s="13" t="s">
        <v>21</v>
      </c>
      <c r="B165" s="54" t="s">
        <v>23</v>
      </c>
      <c r="C165" s="23">
        <v>0.86</v>
      </c>
    </row>
    <row r="166" spans="1:3">
      <c r="A166" s="13" t="s">
        <v>24</v>
      </c>
      <c r="B166" s="54" t="s">
        <v>25</v>
      </c>
      <c r="C166" s="23">
        <v>0.05</v>
      </c>
    </row>
    <row r="167" spans="1:3" ht="30">
      <c r="A167" s="13" t="s">
        <v>26</v>
      </c>
      <c r="B167" s="52" t="s">
        <v>27</v>
      </c>
      <c r="C167" s="23">
        <v>0.2</v>
      </c>
    </row>
    <row r="168" spans="1:3">
      <c r="A168" s="16">
        <v>4</v>
      </c>
      <c r="B168" s="53" t="s">
        <v>28</v>
      </c>
      <c r="C168" s="17">
        <v>2.0699999999999998</v>
      </c>
    </row>
    <row r="169" spans="1:3" ht="42.75">
      <c r="A169" s="16">
        <v>5</v>
      </c>
      <c r="B169" s="50" t="s">
        <v>29</v>
      </c>
      <c r="C169" s="26">
        <f>SUM(C171:C174)</f>
        <v>0.31</v>
      </c>
    </row>
    <row r="170" spans="1:3">
      <c r="A170" s="13"/>
      <c r="B170" s="51" t="s">
        <v>8</v>
      </c>
      <c r="C170" s="28"/>
    </row>
    <row r="171" spans="1:3">
      <c r="A171" s="13" t="s">
        <v>30</v>
      </c>
      <c r="B171" s="54" t="s">
        <v>31</v>
      </c>
      <c r="C171" s="29">
        <v>0.09</v>
      </c>
    </row>
    <row r="172" spans="1:3">
      <c r="A172" s="13" t="s">
        <v>32</v>
      </c>
      <c r="B172" s="54" t="s">
        <v>33</v>
      </c>
      <c r="C172" s="29">
        <v>0</v>
      </c>
    </row>
    <row r="173" spans="1:3">
      <c r="A173" s="13" t="s">
        <v>34</v>
      </c>
      <c r="B173" s="54" t="s">
        <v>35</v>
      </c>
      <c r="C173" s="29">
        <v>0.22</v>
      </c>
    </row>
    <row r="174" spans="1:3">
      <c r="A174" s="13" t="s">
        <v>36</v>
      </c>
      <c r="B174" s="54" t="s">
        <v>37</v>
      </c>
      <c r="C174" s="29">
        <v>0</v>
      </c>
    </row>
    <row r="175" spans="1:3">
      <c r="A175" s="16">
        <v>6</v>
      </c>
      <c r="B175" s="53" t="s">
        <v>61</v>
      </c>
      <c r="C175" s="26">
        <f>SUM(C153,C157,C160,C168,C169)</f>
        <v>19.939999999999998</v>
      </c>
    </row>
    <row r="176" spans="1:3" ht="15.75">
      <c r="A176" s="11"/>
      <c r="B176" s="2"/>
      <c r="C176" s="60"/>
    </row>
    <row r="177" spans="1:3" ht="15.75">
      <c r="A177" s="62"/>
      <c r="B177" s="5"/>
      <c r="C177" s="60"/>
    </row>
    <row r="178" spans="1:3" ht="15.75">
      <c r="A178" s="2"/>
      <c r="B178" s="5"/>
      <c r="C178" s="60"/>
    </row>
    <row r="179" spans="1:3" ht="15.75">
      <c r="A179" s="2"/>
      <c r="B179" s="5"/>
      <c r="C179" s="61"/>
    </row>
    <row r="180" spans="1:3">
      <c r="A180" s="1"/>
      <c r="B180" s="2"/>
      <c r="C180" s="3"/>
    </row>
    <row r="181" spans="1:3">
      <c r="A181" s="1"/>
      <c r="B181" s="2"/>
      <c r="C181" s="3"/>
    </row>
    <row r="182" spans="1:3">
      <c r="A182" s="67"/>
      <c r="B182" s="67"/>
      <c r="C182" s="7"/>
    </row>
    <row r="183" spans="1:3" ht="30">
      <c r="A183" s="1"/>
      <c r="B183" s="58" t="s">
        <v>52</v>
      </c>
      <c r="C183" s="1"/>
    </row>
    <row r="184" spans="1:3">
      <c r="A184" s="1"/>
      <c r="B184" s="32" t="s">
        <v>0</v>
      </c>
      <c r="C184" s="1"/>
    </row>
    <row r="185" spans="1:3">
      <c r="A185" s="1"/>
      <c r="B185" s="9"/>
      <c r="C185" s="1"/>
    </row>
    <row r="186" spans="1:3" ht="56.25">
      <c r="A186" s="13" t="s">
        <v>2</v>
      </c>
      <c r="B186" s="15" t="s">
        <v>3</v>
      </c>
      <c r="C186" s="14" t="s">
        <v>4</v>
      </c>
    </row>
    <row r="187" spans="1:3">
      <c r="A187" s="13">
        <v>1</v>
      </c>
      <c r="B187" s="49">
        <v>2</v>
      </c>
      <c r="C187" s="15">
        <v>3</v>
      </c>
    </row>
    <row r="188" spans="1:3" ht="85.5">
      <c r="A188" s="16">
        <v>1</v>
      </c>
      <c r="B188" s="53" t="s">
        <v>7</v>
      </c>
      <c r="C188" s="17">
        <f>SUM(C190:C191)</f>
        <v>4.3</v>
      </c>
    </row>
    <row r="189" spans="1:3">
      <c r="A189" s="13"/>
      <c r="B189" s="54" t="s">
        <v>8</v>
      </c>
      <c r="C189" s="20"/>
    </row>
    <row r="190" spans="1:3">
      <c r="A190" s="22" t="s">
        <v>9</v>
      </c>
      <c r="B190" s="51" t="s">
        <v>10</v>
      </c>
      <c r="C190" s="23">
        <v>3.2899999999999996</v>
      </c>
    </row>
    <row r="191" spans="1:3" ht="30">
      <c r="A191" s="22" t="s">
        <v>11</v>
      </c>
      <c r="B191" s="51" t="s">
        <v>12</v>
      </c>
      <c r="C191" s="23">
        <v>1.01</v>
      </c>
    </row>
    <row r="192" spans="1:3" ht="57">
      <c r="A192" s="16">
        <v>2</v>
      </c>
      <c r="B192" s="53" t="s">
        <v>13</v>
      </c>
      <c r="C192" s="17">
        <f>SUM(C194)</f>
        <v>8.61</v>
      </c>
    </row>
    <row r="193" spans="1:3">
      <c r="A193" s="13"/>
      <c r="B193" s="54" t="s">
        <v>8</v>
      </c>
      <c r="C193" s="20"/>
    </row>
    <row r="194" spans="1:3">
      <c r="A194" s="22" t="s">
        <v>14</v>
      </c>
      <c r="B194" s="54" t="s">
        <v>15</v>
      </c>
      <c r="C194" s="23">
        <v>8.61</v>
      </c>
    </row>
    <row r="195" spans="1:3" ht="28.5">
      <c r="A195" s="16">
        <v>3</v>
      </c>
      <c r="B195" s="53" t="s">
        <v>16</v>
      </c>
      <c r="C195" s="17">
        <f>SUM(C197:C202)</f>
        <v>24.798397904581076</v>
      </c>
    </row>
    <row r="196" spans="1:3">
      <c r="A196" s="13"/>
      <c r="B196" s="54" t="s">
        <v>8</v>
      </c>
      <c r="C196" s="20"/>
    </row>
    <row r="197" spans="1:3">
      <c r="A197" s="13" t="s">
        <v>17</v>
      </c>
      <c r="B197" s="54" t="s">
        <v>18</v>
      </c>
      <c r="C197" s="23">
        <v>7.33</v>
      </c>
    </row>
    <row r="198" spans="1:3" ht="30">
      <c r="A198" s="13" t="s">
        <v>19</v>
      </c>
      <c r="B198" s="54" t="s">
        <v>20</v>
      </c>
      <c r="C198" s="23">
        <v>11.78</v>
      </c>
    </row>
    <row r="199" spans="1:3">
      <c r="A199" s="13" t="s">
        <v>21</v>
      </c>
      <c r="B199" s="54" t="s">
        <v>22</v>
      </c>
      <c r="C199" s="23">
        <v>4.2300000000000004</v>
      </c>
    </row>
    <row r="200" spans="1:3" ht="30">
      <c r="A200" s="13" t="s">
        <v>21</v>
      </c>
      <c r="B200" s="54" t="s">
        <v>23</v>
      </c>
      <c r="C200" s="23">
        <v>0.85625369080200942</v>
      </c>
    </row>
    <row r="201" spans="1:3">
      <c r="A201" s="13" t="s">
        <v>24</v>
      </c>
      <c r="B201" s="54" t="s">
        <v>25</v>
      </c>
      <c r="C201" s="23">
        <v>5.2144213779067201E-2</v>
      </c>
    </row>
    <row r="202" spans="1:3" ht="30">
      <c r="A202" s="13" t="s">
        <v>26</v>
      </c>
      <c r="B202" s="52" t="s">
        <v>27</v>
      </c>
      <c r="C202" s="23">
        <v>0.55000000000000004</v>
      </c>
    </row>
    <row r="203" spans="1:3">
      <c r="A203" s="16">
        <v>4</v>
      </c>
      <c r="B203" s="53" t="s">
        <v>28</v>
      </c>
      <c r="C203" s="17">
        <v>4.43</v>
      </c>
    </row>
    <row r="204" spans="1:3" ht="42.75">
      <c r="A204" s="16">
        <v>5</v>
      </c>
      <c r="B204" s="50" t="s">
        <v>29</v>
      </c>
      <c r="C204" s="26">
        <f>SUM(C206:C209)</f>
        <v>0.76</v>
      </c>
    </row>
    <row r="205" spans="1:3">
      <c r="A205" s="13"/>
      <c r="B205" s="51" t="s">
        <v>8</v>
      </c>
      <c r="C205" s="28"/>
    </row>
    <row r="206" spans="1:3">
      <c r="A206" s="13" t="s">
        <v>30</v>
      </c>
      <c r="B206" s="54" t="s">
        <v>31</v>
      </c>
      <c r="C206" s="29">
        <v>0.22</v>
      </c>
    </row>
    <row r="207" spans="1:3">
      <c r="A207" s="13" t="s">
        <v>32</v>
      </c>
      <c r="B207" s="54" t="s">
        <v>33</v>
      </c>
      <c r="C207" s="29">
        <v>0</v>
      </c>
    </row>
    <row r="208" spans="1:3">
      <c r="A208" s="13" t="s">
        <v>34</v>
      </c>
      <c r="B208" s="54" t="s">
        <v>35</v>
      </c>
      <c r="C208" s="29">
        <v>0.54</v>
      </c>
    </row>
    <row r="209" spans="1:3">
      <c r="A209" s="13" t="s">
        <v>36</v>
      </c>
      <c r="B209" s="54" t="s">
        <v>37</v>
      </c>
      <c r="C209" s="29">
        <v>0</v>
      </c>
    </row>
    <row r="210" spans="1:3">
      <c r="A210" s="16">
        <v>6</v>
      </c>
      <c r="B210" s="53" t="s">
        <v>61</v>
      </c>
      <c r="C210" s="26">
        <f>C204+C203+C195+C188+C192</f>
        <v>42.898397904581074</v>
      </c>
    </row>
    <row r="211" spans="1:3" ht="15.75">
      <c r="A211" s="2"/>
      <c r="B211" s="2"/>
      <c r="C211" s="60"/>
    </row>
    <row r="212" spans="1:3" ht="15.75">
      <c r="A212" s="2"/>
      <c r="B212" s="5"/>
      <c r="C212" s="60"/>
    </row>
    <row r="213" spans="1:3" ht="15.75">
      <c r="A213" s="2"/>
      <c r="B213" s="5"/>
      <c r="C213" s="60"/>
    </row>
    <row r="214" spans="1:3" ht="15.75">
      <c r="A214" s="1"/>
      <c r="B214" s="5"/>
      <c r="C214" s="61"/>
    </row>
    <row r="215" spans="1:3">
      <c r="A215" s="1"/>
      <c r="B215" s="2"/>
      <c r="C215" s="3"/>
    </row>
    <row r="216" spans="1:3">
      <c r="A216" s="67"/>
      <c r="B216" s="67"/>
      <c r="C216" s="67"/>
    </row>
    <row r="217" spans="1:3" ht="30">
      <c r="A217" s="1"/>
      <c r="B217" s="8" t="s">
        <v>49</v>
      </c>
      <c r="C217" s="56"/>
    </row>
    <row r="218" spans="1:3">
      <c r="A218" s="1"/>
      <c r="B218" s="32" t="s">
        <v>39</v>
      </c>
      <c r="C218" s="1"/>
    </row>
    <row r="219" spans="1:3">
      <c r="A219" s="1"/>
      <c r="B219" s="1"/>
      <c r="C219" s="1"/>
    </row>
    <row r="220" spans="1:3" ht="56.25">
      <c r="A220" s="13" t="s">
        <v>2</v>
      </c>
      <c r="B220" s="15" t="s">
        <v>3</v>
      </c>
      <c r="C220" s="37" t="s">
        <v>4</v>
      </c>
    </row>
    <row r="221" spans="1:3">
      <c r="A221" s="13">
        <v>1</v>
      </c>
      <c r="B221" s="49">
        <v>2</v>
      </c>
      <c r="C221" s="15">
        <v>3</v>
      </c>
    </row>
    <row r="222" spans="1:3" ht="85.5">
      <c r="A222" s="16">
        <v>1</v>
      </c>
      <c r="B222" s="53" t="s">
        <v>7</v>
      </c>
      <c r="C222" s="17">
        <v>3.35</v>
      </c>
    </row>
    <row r="223" spans="1:3">
      <c r="A223" s="13"/>
      <c r="B223" s="54" t="s">
        <v>8</v>
      </c>
      <c r="C223" s="20"/>
    </row>
    <row r="224" spans="1:3">
      <c r="A224" s="22" t="s">
        <v>9</v>
      </c>
      <c r="B224" s="51" t="s">
        <v>10</v>
      </c>
      <c r="C224" s="23">
        <v>3.17</v>
      </c>
    </row>
    <row r="225" spans="1:3" ht="30">
      <c r="A225" s="22" t="s">
        <v>11</v>
      </c>
      <c r="B225" s="51" t="s">
        <v>12</v>
      </c>
      <c r="C225" s="23">
        <v>0.18000000000000002</v>
      </c>
    </row>
    <row r="226" spans="1:3" ht="57">
      <c r="A226" s="16">
        <v>2</v>
      </c>
      <c r="B226" s="53" t="s">
        <v>13</v>
      </c>
      <c r="C226" s="17">
        <v>4.1099999999999994</v>
      </c>
    </row>
    <row r="227" spans="1:3">
      <c r="A227" s="13"/>
      <c r="B227" s="54" t="s">
        <v>8</v>
      </c>
      <c r="C227" s="20"/>
    </row>
    <row r="228" spans="1:3">
      <c r="A228" s="22" t="s">
        <v>14</v>
      </c>
      <c r="B228" s="54" t="s">
        <v>15</v>
      </c>
      <c r="C228" s="23">
        <v>4.1099999999999994</v>
      </c>
    </row>
    <row r="229" spans="1:3" ht="28.5">
      <c r="A229" s="16">
        <v>3</v>
      </c>
      <c r="B229" s="53" t="s">
        <v>16</v>
      </c>
      <c r="C229" s="17">
        <v>10.108389557240885</v>
      </c>
    </row>
    <row r="230" spans="1:3">
      <c r="A230" s="13"/>
      <c r="B230" s="54" t="s">
        <v>8</v>
      </c>
      <c r="C230" s="20"/>
    </row>
    <row r="231" spans="1:3">
      <c r="A231" s="13" t="s">
        <v>17</v>
      </c>
      <c r="B231" s="54" t="s">
        <v>18</v>
      </c>
      <c r="C231" s="23">
        <v>3.2199999999999998</v>
      </c>
    </row>
    <row r="232" spans="1:3" ht="30">
      <c r="A232" s="13" t="s">
        <v>19</v>
      </c>
      <c r="B232" s="54" t="s">
        <v>20</v>
      </c>
      <c r="C232" s="23">
        <v>3.28</v>
      </c>
    </row>
    <row r="233" spans="1:3">
      <c r="A233" s="13" t="s">
        <v>21</v>
      </c>
      <c r="B233" s="54" t="s">
        <v>22</v>
      </c>
      <c r="C233" s="23">
        <v>2.5099999999999998</v>
      </c>
    </row>
    <row r="234" spans="1:3" ht="30">
      <c r="A234" s="13" t="s">
        <v>21</v>
      </c>
      <c r="B234" s="54" t="s">
        <v>23</v>
      </c>
      <c r="C234" s="23">
        <v>0.86</v>
      </c>
    </row>
    <row r="235" spans="1:3">
      <c r="A235" s="13" t="s">
        <v>24</v>
      </c>
      <c r="B235" s="54" t="s">
        <v>25</v>
      </c>
      <c r="C235" s="23">
        <v>0.05</v>
      </c>
    </row>
    <row r="236" spans="1:3" ht="30">
      <c r="A236" s="13" t="s">
        <v>26</v>
      </c>
      <c r="B236" s="52" t="s">
        <v>27</v>
      </c>
      <c r="C236" s="23">
        <v>0.19</v>
      </c>
    </row>
    <row r="237" spans="1:3">
      <c r="A237" s="16">
        <v>4</v>
      </c>
      <c r="B237" s="53" t="s">
        <v>28</v>
      </c>
      <c r="C237" s="17">
        <v>2.08</v>
      </c>
    </row>
    <row r="238" spans="1:3" ht="42.75">
      <c r="A238" s="16">
        <v>5</v>
      </c>
      <c r="B238" s="50" t="s">
        <v>29</v>
      </c>
      <c r="C238" s="26">
        <v>0.28999999999999998</v>
      </c>
    </row>
    <row r="239" spans="1:3">
      <c r="A239" s="13"/>
      <c r="B239" s="51" t="s">
        <v>8</v>
      </c>
      <c r="C239" s="28"/>
    </row>
    <row r="240" spans="1:3">
      <c r="A240" s="13" t="s">
        <v>30</v>
      </c>
      <c r="B240" s="54" t="s">
        <v>31</v>
      </c>
      <c r="C240" s="29">
        <v>0.08</v>
      </c>
    </row>
    <row r="241" spans="1:3">
      <c r="A241" s="13" t="s">
        <v>32</v>
      </c>
      <c r="B241" s="54" t="s">
        <v>33</v>
      </c>
      <c r="C241" s="29">
        <v>0</v>
      </c>
    </row>
    <row r="242" spans="1:3">
      <c r="A242" s="13" t="s">
        <v>34</v>
      </c>
      <c r="B242" s="54" t="s">
        <v>35</v>
      </c>
      <c r="C242" s="29">
        <v>0.21</v>
      </c>
    </row>
    <row r="243" spans="1:3">
      <c r="A243" s="13" t="s">
        <v>36</v>
      </c>
      <c r="B243" s="54" t="s">
        <v>37</v>
      </c>
      <c r="C243" s="29">
        <v>0</v>
      </c>
    </row>
    <row r="244" spans="1:3">
      <c r="A244" s="16">
        <v>6</v>
      </c>
      <c r="B244" s="53" t="s">
        <v>61</v>
      </c>
      <c r="C244" s="26">
        <f>SUM(C222,C226,C229,C237,C238)</f>
        <v>19.938389557240882</v>
      </c>
    </row>
    <row r="245" spans="1:3" ht="15.75">
      <c r="A245" s="11"/>
      <c r="B245" s="2"/>
      <c r="C245" s="60"/>
    </row>
    <row r="246" spans="1:3" ht="15.75">
      <c r="A246" s="2"/>
      <c r="B246" s="5"/>
      <c r="C246" s="60"/>
    </row>
    <row r="247" spans="1:3" ht="15.75">
      <c r="A247" s="2"/>
      <c r="B247" s="5"/>
      <c r="C247" s="60"/>
    </row>
    <row r="248" spans="1:3" ht="15.75">
      <c r="A248" s="2"/>
      <c r="B248" s="5"/>
      <c r="C248" s="61"/>
    </row>
    <row r="249" spans="1:3">
      <c r="A249" s="1"/>
      <c r="B249" s="2"/>
      <c r="C249" s="3"/>
    </row>
    <row r="250" spans="1:3">
      <c r="A250" s="1"/>
      <c r="B250" s="2"/>
      <c r="C250" s="3"/>
    </row>
    <row r="251" spans="1:3">
      <c r="A251" s="67"/>
      <c r="B251" s="67"/>
      <c r="C251" s="7"/>
    </row>
    <row r="252" spans="1:3">
      <c r="A252" s="35"/>
      <c r="B252" s="35"/>
      <c r="C252" s="7"/>
    </row>
    <row r="253" spans="1:3" ht="28.5">
      <c r="A253" s="35"/>
      <c r="B253" s="59" t="s">
        <v>53</v>
      </c>
      <c r="C253" s="7"/>
    </row>
    <row r="254" spans="1:3">
      <c r="A254" s="35"/>
      <c r="B254" s="36" t="s">
        <v>0</v>
      </c>
      <c r="C254" s="7"/>
    </row>
    <row r="255" spans="1:3">
      <c r="A255" s="1"/>
      <c r="B255" s="1"/>
      <c r="C255" s="1"/>
    </row>
    <row r="256" spans="1:3" ht="56.25">
      <c r="A256" s="13" t="s">
        <v>2</v>
      </c>
      <c r="B256" s="15" t="s">
        <v>3</v>
      </c>
      <c r="C256" s="37" t="s">
        <v>4</v>
      </c>
    </row>
    <row r="257" spans="1:3">
      <c r="A257" s="13">
        <v>1</v>
      </c>
      <c r="B257" s="49">
        <v>2</v>
      </c>
      <c r="C257" s="15">
        <v>3</v>
      </c>
    </row>
    <row r="258" spans="1:3" ht="85.5">
      <c r="A258" s="16">
        <v>1</v>
      </c>
      <c r="B258" s="53" t="s">
        <v>7</v>
      </c>
      <c r="C258" s="17">
        <v>3.29</v>
      </c>
    </row>
    <row r="259" spans="1:3">
      <c r="A259" s="13"/>
      <c r="B259" s="54" t="s">
        <v>8</v>
      </c>
      <c r="C259" s="20"/>
    </row>
    <row r="260" spans="1:3">
      <c r="A260" s="22" t="s">
        <v>9</v>
      </c>
      <c r="B260" s="51" t="s">
        <v>10</v>
      </c>
      <c r="C260" s="23">
        <v>3.11</v>
      </c>
    </row>
    <row r="261" spans="1:3" ht="30">
      <c r="A261" s="22" t="s">
        <v>11</v>
      </c>
      <c r="B261" s="51" t="s">
        <v>12</v>
      </c>
      <c r="C261" s="23">
        <v>0.18000000000000002</v>
      </c>
    </row>
    <row r="262" spans="1:3" ht="57">
      <c r="A262" s="16">
        <v>2</v>
      </c>
      <c r="B262" s="53" t="s">
        <v>13</v>
      </c>
      <c r="C262" s="17">
        <v>3.24</v>
      </c>
    </row>
    <row r="263" spans="1:3">
      <c r="A263" s="13"/>
      <c r="B263" s="54" t="s">
        <v>8</v>
      </c>
      <c r="C263" s="20"/>
    </row>
    <row r="264" spans="1:3">
      <c r="A264" s="22" t="s">
        <v>14</v>
      </c>
      <c r="B264" s="54" t="s">
        <v>15</v>
      </c>
      <c r="C264" s="23">
        <v>3.24</v>
      </c>
    </row>
    <row r="265" spans="1:3" ht="28.5">
      <c r="A265" s="16">
        <v>3</v>
      </c>
      <c r="B265" s="53" t="s">
        <v>16</v>
      </c>
      <c r="C265" s="17">
        <v>10.76838505241532</v>
      </c>
    </row>
    <row r="266" spans="1:3">
      <c r="A266" s="13"/>
      <c r="B266" s="54" t="s">
        <v>8</v>
      </c>
      <c r="C266" s="20"/>
    </row>
    <row r="267" spans="1:3">
      <c r="A267" s="13" t="s">
        <v>17</v>
      </c>
      <c r="B267" s="54" t="s">
        <v>18</v>
      </c>
      <c r="C267" s="23">
        <v>3.19</v>
      </c>
    </row>
    <row r="268" spans="1:3" ht="30">
      <c r="A268" s="13" t="s">
        <v>19</v>
      </c>
      <c r="B268" s="54" t="s">
        <v>20</v>
      </c>
      <c r="C268" s="23">
        <v>3.6199999999999997</v>
      </c>
    </row>
    <row r="269" spans="1:3">
      <c r="A269" s="13" t="s">
        <v>21</v>
      </c>
      <c r="B269" s="54" t="s">
        <v>22</v>
      </c>
      <c r="C269" s="23">
        <v>2.86</v>
      </c>
    </row>
    <row r="270" spans="1:3" ht="30">
      <c r="A270" s="13" t="s">
        <v>21</v>
      </c>
      <c r="B270" s="54" t="s">
        <v>23</v>
      </c>
      <c r="C270" s="23">
        <v>0.85625369080200919</v>
      </c>
    </row>
    <row r="271" spans="1:3">
      <c r="A271" s="13" t="s">
        <v>24</v>
      </c>
      <c r="B271" s="54" t="s">
        <v>25</v>
      </c>
      <c r="C271" s="23">
        <v>5.2131361613310778E-2</v>
      </c>
    </row>
    <row r="272" spans="1:3" ht="30">
      <c r="A272" s="13" t="s">
        <v>26</v>
      </c>
      <c r="B272" s="52" t="s">
        <v>27</v>
      </c>
      <c r="C272" s="23">
        <v>0.19</v>
      </c>
    </row>
    <row r="273" spans="1:3">
      <c r="A273" s="16">
        <v>4</v>
      </c>
      <c r="B273" s="53" t="s">
        <v>28</v>
      </c>
      <c r="C273" s="17">
        <v>2.04</v>
      </c>
    </row>
    <row r="274" spans="1:3" ht="42.75">
      <c r="A274" s="16">
        <v>5</v>
      </c>
      <c r="B274" s="50" t="s">
        <v>29</v>
      </c>
      <c r="C274" s="26">
        <v>0.31</v>
      </c>
    </row>
    <row r="275" spans="1:3">
      <c r="A275" s="13"/>
      <c r="B275" s="51" t="s">
        <v>8</v>
      </c>
      <c r="C275" s="28"/>
    </row>
    <row r="276" spans="1:3">
      <c r="A276" s="13" t="s">
        <v>30</v>
      </c>
      <c r="B276" s="54" t="s">
        <v>31</v>
      </c>
      <c r="C276" s="29">
        <v>0.09</v>
      </c>
    </row>
    <row r="277" spans="1:3">
      <c r="A277" s="13" t="s">
        <v>32</v>
      </c>
      <c r="B277" s="54" t="s">
        <v>33</v>
      </c>
      <c r="C277" s="29">
        <v>0</v>
      </c>
    </row>
    <row r="278" spans="1:3">
      <c r="A278" s="13" t="s">
        <v>34</v>
      </c>
      <c r="B278" s="54" t="s">
        <v>35</v>
      </c>
      <c r="C278" s="29">
        <v>0.22</v>
      </c>
    </row>
    <row r="279" spans="1:3">
      <c r="A279" s="13" t="s">
        <v>36</v>
      </c>
      <c r="B279" s="54" t="s">
        <v>37</v>
      </c>
      <c r="C279" s="29">
        <v>0</v>
      </c>
    </row>
    <row r="280" spans="1:3">
      <c r="A280" s="16">
        <v>6</v>
      </c>
      <c r="B280" s="53" t="s">
        <v>61</v>
      </c>
      <c r="C280" s="26">
        <f>C274+C273+C265+C262+C258</f>
        <v>19.648385052415321</v>
      </c>
    </row>
    <row r="281" spans="1:3" ht="15.75">
      <c r="A281" s="2"/>
      <c r="B281" s="2"/>
      <c r="C281" s="60"/>
    </row>
    <row r="282" spans="1:3" ht="15.75">
      <c r="A282" s="2"/>
      <c r="B282" s="5"/>
      <c r="C282" s="60"/>
    </row>
    <row r="283" spans="1:3" ht="15.75">
      <c r="A283" s="2"/>
      <c r="B283" s="5"/>
      <c r="C283" s="60"/>
    </row>
    <row r="284" spans="1:3" ht="15.75">
      <c r="A284" s="1"/>
      <c r="B284" s="5"/>
      <c r="C284" s="61"/>
    </row>
    <row r="285" spans="1:3">
      <c r="A285" s="67"/>
      <c r="B285" s="67"/>
      <c r="C285" s="67"/>
    </row>
    <row r="286" spans="1:3">
      <c r="A286" s="67"/>
      <c r="B286" s="67"/>
      <c r="C286" s="67"/>
    </row>
    <row r="287" spans="1:3" ht="30">
      <c r="A287" s="1"/>
      <c r="B287" s="8" t="s">
        <v>41</v>
      </c>
      <c r="C287" s="56"/>
    </row>
    <row r="288" spans="1:3">
      <c r="A288" s="1"/>
      <c r="B288" s="32" t="s">
        <v>0</v>
      </c>
      <c r="C288" s="1"/>
    </row>
    <row r="289" spans="1:3">
      <c r="A289" s="1"/>
      <c r="B289" s="1"/>
      <c r="C289" s="1"/>
    </row>
    <row r="290" spans="1:3" ht="56.25">
      <c r="A290" s="13" t="s">
        <v>2</v>
      </c>
      <c r="B290" s="15" t="s">
        <v>3</v>
      </c>
      <c r="C290" s="14" t="s">
        <v>4</v>
      </c>
    </row>
    <row r="291" spans="1:3">
      <c r="A291" s="13">
        <v>1</v>
      </c>
      <c r="B291" s="49">
        <v>2</v>
      </c>
      <c r="C291" s="15">
        <v>3</v>
      </c>
    </row>
    <row r="292" spans="1:3" ht="85.5">
      <c r="A292" s="16">
        <v>1</v>
      </c>
      <c r="B292" s="53" t="s">
        <v>7</v>
      </c>
      <c r="C292" s="17">
        <f>SUM(C294:C295)</f>
        <v>3.4</v>
      </c>
    </row>
    <row r="293" spans="1:3">
      <c r="A293" s="13"/>
      <c r="B293" s="54" t="s">
        <v>8</v>
      </c>
      <c r="C293" s="20"/>
    </row>
    <row r="294" spans="1:3">
      <c r="A294" s="22" t="s">
        <v>9</v>
      </c>
      <c r="B294" s="51" t="s">
        <v>10</v>
      </c>
      <c r="C294" s="23">
        <v>3.2199999999999998</v>
      </c>
    </row>
    <row r="295" spans="1:3" ht="30">
      <c r="A295" s="22" t="s">
        <v>11</v>
      </c>
      <c r="B295" s="51" t="s">
        <v>12</v>
      </c>
      <c r="C295" s="23">
        <v>0.18000000000000002</v>
      </c>
    </row>
    <row r="296" spans="1:3" ht="57">
      <c r="A296" s="16">
        <v>2</v>
      </c>
      <c r="B296" s="53" t="s">
        <v>13</v>
      </c>
      <c r="C296" s="17">
        <f>SUM(C297:C298)</f>
        <v>4.16</v>
      </c>
    </row>
    <row r="297" spans="1:3">
      <c r="A297" s="13"/>
      <c r="B297" s="54" t="s">
        <v>8</v>
      </c>
      <c r="C297" s="20"/>
    </row>
    <row r="298" spans="1:3">
      <c r="A298" s="22" t="s">
        <v>14</v>
      </c>
      <c r="B298" s="54" t="s">
        <v>15</v>
      </c>
      <c r="C298" s="23">
        <v>4.16</v>
      </c>
    </row>
    <row r="299" spans="1:3" ht="28.5">
      <c r="A299" s="16">
        <v>3</v>
      </c>
      <c r="B299" s="53" t="s">
        <v>16</v>
      </c>
      <c r="C299" s="17">
        <f>SUM(C300:C306)</f>
        <v>9.9083881534781231</v>
      </c>
    </row>
    <row r="300" spans="1:3">
      <c r="A300" s="13"/>
      <c r="B300" s="54" t="s">
        <v>8</v>
      </c>
      <c r="C300" s="20"/>
    </row>
    <row r="301" spans="1:3">
      <c r="A301" s="13" t="s">
        <v>17</v>
      </c>
      <c r="B301" s="54" t="s">
        <v>18</v>
      </c>
      <c r="C301" s="23">
        <v>3.05</v>
      </c>
    </row>
    <row r="302" spans="1:3" ht="30">
      <c r="A302" s="13" t="s">
        <v>19</v>
      </c>
      <c r="B302" s="54" t="s">
        <v>20</v>
      </c>
      <c r="C302" s="23">
        <v>3.19</v>
      </c>
    </row>
    <row r="303" spans="1:3">
      <c r="A303" s="13" t="s">
        <v>21</v>
      </c>
      <c r="B303" s="54" t="s">
        <v>22</v>
      </c>
      <c r="C303" s="23">
        <v>2.5099999999999998</v>
      </c>
    </row>
    <row r="304" spans="1:3" ht="30">
      <c r="A304" s="13" t="s">
        <v>21</v>
      </c>
      <c r="B304" s="54" t="s">
        <v>23</v>
      </c>
      <c r="C304" s="23">
        <v>0.85625369080200908</v>
      </c>
    </row>
    <row r="305" spans="1:3">
      <c r="A305" s="13" t="s">
        <v>24</v>
      </c>
      <c r="B305" s="54" t="s">
        <v>25</v>
      </c>
      <c r="C305" s="23">
        <v>5.2134462676112714E-2</v>
      </c>
    </row>
    <row r="306" spans="1:3" ht="30">
      <c r="A306" s="13" t="s">
        <v>26</v>
      </c>
      <c r="B306" s="52" t="s">
        <v>27</v>
      </c>
      <c r="C306" s="23">
        <v>0.25</v>
      </c>
    </row>
    <row r="307" spans="1:3">
      <c r="A307" s="16">
        <v>4</v>
      </c>
      <c r="B307" s="53" t="s">
        <v>28</v>
      </c>
      <c r="C307" s="17">
        <v>2.06</v>
      </c>
    </row>
    <row r="308" spans="1:3" ht="42.75">
      <c r="A308" s="16">
        <v>5</v>
      </c>
      <c r="B308" s="50" t="s">
        <v>29</v>
      </c>
      <c r="C308" s="26">
        <f>SUM(C310:C313)</f>
        <v>0.41</v>
      </c>
    </row>
    <row r="309" spans="1:3">
      <c r="A309" s="13"/>
      <c r="B309" s="51" t="s">
        <v>8</v>
      </c>
      <c r="C309" s="28"/>
    </row>
    <row r="310" spans="1:3">
      <c r="A310" s="13" t="s">
        <v>30</v>
      </c>
      <c r="B310" s="54" t="s">
        <v>31</v>
      </c>
      <c r="C310" s="29">
        <v>0.12</v>
      </c>
    </row>
    <row r="311" spans="1:3">
      <c r="A311" s="13" t="s">
        <v>32</v>
      </c>
      <c r="B311" s="54" t="s">
        <v>33</v>
      </c>
      <c r="C311" s="29">
        <v>0</v>
      </c>
    </row>
    <row r="312" spans="1:3">
      <c r="A312" s="13" t="s">
        <v>34</v>
      </c>
      <c r="B312" s="54" t="s">
        <v>35</v>
      </c>
      <c r="C312" s="29">
        <v>0.28999999999999998</v>
      </c>
    </row>
    <row r="313" spans="1:3">
      <c r="A313" s="13" t="s">
        <v>36</v>
      </c>
      <c r="B313" s="54" t="s">
        <v>37</v>
      </c>
      <c r="C313" s="29">
        <v>0</v>
      </c>
    </row>
    <row r="314" spans="1:3">
      <c r="A314" s="16">
        <v>6</v>
      </c>
      <c r="B314" s="53" t="s">
        <v>61</v>
      </c>
      <c r="C314" s="26">
        <f>SUM(C292,C296,C299,C307,C308)</f>
        <v>19.938388153478122</v>
      </c>
    </row>
    <row r="315" spans="1:3" ht="15.75">
      <c r="A315" s="2"/>
      <c r="B315" s="2"/>
      <c r="C315" s="60"/>
    </row>
    <row r="316" spans="1:3" ht="15.75">
      <c r="A316" s="2"/>
      <c r="B316" s="5"/>
      <c r="C316" s="60"/>
    </row>
    <row r="317" spans="1:3" ht="15.75">
      <c r="A317" s="2"/>
      <c r="B317" s="5"/>
      <c r="C317" s="60"/>
    </row>
    <row r="318" spans="1:3" ht="15.75">
      <c r="A318" s="1"/>
      <c r="B318" s="5"/>
      <c r="C318" s="61"/>
    </row>
    <row r="319" spans="1:3">
      <c r="A319" s="1"/>
      <c r="B319" s="2"/>
      <c r="C319" s="3"/>
    </row>
    <row r="320" spans="1:3">
      <c r="A320" s="67"/>
      <c r="B320" s="67"/>
      <c r="C320" s="67"/>
    </row>
    <row r="321" spans="1:3" ht="30">
      <c r="A321" s="1"/>
      <c r="B321" s="8" t="s">
        <v>43</v>
      </c>
      <c r="C321" s="56"/>
    </row>
    <row r="322" spans="1:3">
      <c r="A322" s="1"/>
      <c r="B322" s="32" t="s">
        <v>0</v>
      </c>
      <c r="C322" s="1"/>
    </row>
    <row r="323" spans="1:3">
      <c r="A323" s="1"/>
      <c r="B323" s="1"/>
      <c r="C323" s="1"/>
    </row>
    <row r="324" spans="1:3" ht="56.25">
      <c r="A324" s="13" t="s">
        <v>2</v>
      </c>
      <c r="B324" s="15" t="s">
        <v>3</v>
      </c>
      <c r="C324" s="37" t="s">
        <v>4</v>
      </c>
    </row>
    <row r="325" spans="1:3">
      <c r="A325" s="13">
        <v>1</v>
      </c>
      <c r="B325" s="49">
        <v>2</v>
      </c>
      <c r="C325" s="15">
        <v>3</v>
      </c>
    </row>
    <row r="326" spans="1:3" ht="85.5">
      <c r="A326" s="16">
        <v>1</v>
      </c>
      <c r="B326" s="53" t="s">
        <v>7</v>
      </c>
      <c r="C326" s="17">
        <f>SUM(C328:C329)</f>
        <v>3.4</v>
      </c>
    </row>
    <row r="327" spans="1:3">
      <c r="A327" s="13"/>
      <c r="B327" s="54" t="s">
        <v>8</v>
      </c>
      <c r="C327" s="20"/>
    </row>
    <row r="328" spans="1:3">
      <c r="A328" s="22" t="s">
        <v>9</v>
      </c>
      <c r="B328" s="51" t="s">
        <v>10</v>
      </c>
      <c r="C328" s="23">
        <v>3.2199999999999998</v>
      </c>
    </row>
    <row r="329" spans="1:3" ht="30">
      <c r="A329" s="22" t="s">
        <v>11</v>
      </c>
      <c r="B329" s="51" t="s">
        <v>12</v>
      </c>
      <c r="C329" s="23">
        <v>0.18000000000000002</v>
      </c>
    </row>
    <row r="330" spans="1:3" ht="57">
      <c r="A330" s="16">
        <v>2</v>
      </c>
      <c r="B330" s="53" t="s">
        <v>13</v>
      </c>
      <c r="C330" s="17">
        <f>SUM(C332)</f>
        <v>4.1000000000000005</v>
      </c>
    </row>
    <row r="331" spans="1:3">
      <c r="A331" s="13"/>
      <c r="B331" s="54" t="s">
        <v>8</v>
      </c>
      <c r="C331" s="20"/>
    </row>
    <row r="332" spans="1:3">
      <c r="A332" s="22" t="s">
        <v>14</v>
      </c>
      <c r="B332" s="54" t="s">
        <v>15</v>
      </c>
      <c r="C332" s="23">
        <v>4.1000000000000005</v>
      </c>
    </row>
    <row r="333" spans="1:3" ht="28.5">
      <c r="A333" s="16">
        <v>3</v>
      </c>
      <c r="B333" s="53" t="s">
        <v>16</v>
      </c>
      <c r="C333" s="17">
        <f>SUM(C335:C340)</f>
        <v>9.9600000000000009</v>
      </c>
    </row>
    <row r="334" spans="1:3">
      <c r="A334" s="13"/>
      <c r="B334" s="54" t="s">
        <v>8</v>
      </c>
      <c r="C334" s="20"/>
    </row>
    <row r="335" spans="1:3">
      <c r="A335" s="13" t="s">
        <v>17</v>
      </c>
      <c r="B335" s="54" t="s">
        <v>18</v>
      </c>
      <c r="C335" s="23">
        <v>3.06</v>
      </c>
    </row>
    <row r="336" spans="1:3" ht="30">
      <c r="A336" s="13" t="s">
        <v>19</v>
      </c>
      <c r="B336" s="54" t="s">
        <v>20</v>
      </c>
      <c r="C336" s="23">
        <v>2.89</v>
      </c>
    </row>
    <row r="337" spans="1:3">
      <c r="A337" s="13" t="s">
        <v>21</v>
      </c>
      <c r="B337" s="54" t="s">
        <v>22</v>
      </c>
      <c r="C337" s="23">
        <v>2.56</v>
      </c>
    </row>
    <row r="338" spans="1:3" ht="30">
      <c r="A338" s="13" t="s">
        <v>21</v>
      </c>
      <c r="B338" s="54" t="s">
        <v>23</v>
      </c>
      <c r="C338" s="23">
        <v>0.86</v>
      </c>
    </row>
    <row r="339" spans="1:3">
      <c r="A339" s="13" t="s">
        <v>24</v>
      </c>
      <c r="B339" s="54" t="s">
        <v>25</v>
      </c>
      <c r="C339" s="23">
        <v>0.05</v>
      </c>
    </row>
    <row r="340" spans="1:3" ht="30">
      <c r="A340" s="13" t="s">
        <v>26</v>
      </c>
      <c r="B340" s="52" t="s">
        <v>27</v>
      </c>
      <c r="C340" s="23">
        <v>0.54</v>
      </c>
    </row>
    <row r="341" spans="1:3">
      <c r="A341" s="16">
        <v>4</v>
      </c>
      <c r="B341" s="53" t="s">
        <v>28</v>
      </c>
      <c r="C341" s="17">
        <v>2.08</v>
      </c>
    </row>
    <row r="342" spans="1:3" ht="42.75">
      <c r="A342" s="16">
        <v>5</v>
      </c>
      <c r="B342" s="50" t="s">
        <v>29</v>
      </c>
      <c r="C342" s="17">
        <f>SUM(C347,C346,C345,C344)</f>
        <v>0.4</v>
      </c>
    </row>
    <row r="343" spans="1:3">
      <c r="A343" s="13"/>
      <c r="B343" s="51" t="s">
        <v>8</v>
      </c>
      <c r="C343" s="28"/>
    </row>
    <row r="344" spans="1:3">
      <c r="A344" s="13" t="s">
        <v>30</v>
      </c>
      <c r="B344" s="54" t="s">
        <v>31</v>
      </c>
      <c r="C344" s="29">
        <v>0.12</v>
      </c>
    </row>
    <row r="345" spans="1:3">
      <c r="A345" s="13" t="s">
        <v>32</v>
      </c>
      <c r="B345" s="54" t="s">
        <v>33</v>
      </c>
      <c r="C345" s="29">
        <v>0</v>
      </c>
    </row>
    <row r="346" spans="1:3">
      <c r="A346" s="13" t="s">
        <v>34</v>
      </c>
      <c r="B346" s="54" t="s">
        <v>35</v>
      </c>
      <c r="C346" s="29">
        <v>0.28000000000000003</v>
      </c>
    </row>
    <row r="347" spans="1:3">
      <c r="A347" s="13" t="s">
        <v>36</v>
      </c>
      <c r="B347" s="54" t="s">
        <v>37</v>
      </c>
      <c r="C347" s="29">
        <v>0</v>
      </c>
    </row>
    <row r="348" spans="1:3">
      <c r="A348" s="16">
        <v>6</v>
      </c>
      <c r="B348" s="53" t="s">
        <v>61</v>
      </c>
      <c r="C348" s="26">
        <f>SUM(C326,C330,C333,C341,C342)</f>
        <v>19.939999999999998</v>
      </c>
    </row>
    <row r="349" spans="1:3" ht="15.75">
      <c r="A349" s="2"/>
      <c r="B349" s="2"/>
      <c r="C349" s="60"/>
    </row>
    <row r="350" spans="1:3" ht="15.75">
      <c r="A350" s="2"/>
      <c r="B350" s="5"/>
      <c r="C350" s="60"/>
    </row>
    <row r="351" spans="1:3" ht="15.75">
      <c r="A351" s="2"/>
      <c r="B351" s="5"/>
      <c r="C351" s="60"/>
    </row>
    <row r="352" spans="1:3" ht="15.75">
      <c r="A352" s="1"/>
      <c r="B352" s="5"/>
      <c r="C352" s="61"/>
    </row>
    <row r="353" spans="1:3">
      <c r="A353" s="1"/>
      <c r="B353" s="2"/>
      <c r="C353" s="3"/>
    </row>
    <row r="354" spans="1:3">
      <c r="A354" s="67"/>
      <c r="B354" s="67"/>
      <c r="C354" s="67"/>
    </row>
    <row r="355" spans="1:3" ht="30">
      <c r="A355" s="1"/>
      <c r="B355" s="8" t="s">
        <v>44</v>
      </c>
      <c r="C355" s="56"/>
    </row>
    <row r="356" spans="1:3">
      <c r="A356" s="1"/>
      <c r="B356" s="32" t="s">
        <v>0</v>
      </c>
      <c r="C356" s="1"/>
    </row>
    <row r="357" spans="1:3">
      <c r="A357" s="1"/>
      <c r="B357" s="1"/>
      <c r="C357" s="1"/>
    </row>
    <row r="358" spans="1:3" ht="56.25">
      <c r="A358" s="13" t="s">
        <v>2</v>
      </c>
      <c r="B358" s="15" t="s">
        <v>3</v>
      </c>
      <c r="C358" s="37" t="s">
        <v>4</v>
      </c>
    </row>
    <row r="359" spans="1:3">
      <c r="A359" s="13">
        <v>1</v>
      </c>
      <c r="B359" s="49">
        <v>2</v>
      </c>
      <c r="C359" s="15">
        <v>3</v>
      </c>
    </row>
    <row r="360" spans="1:3" ht="85.5">
      <c r="A360" s="16">
        <v>1</v>
      </c>
      <c r="B360" s="53" t="s">
        <v>7</v>
      </c>
      <c r="C360" s="17">
        <v>3.4</v>
      </c>
    </row>
    <row r="361" spans="1:3">
      <c r="A361" s="13"/>
      <c r="B361" s="54" t="s">
        <v>8</v>
      </c>
      <c r="C361" s="20"/>
    </row>
    <row r="362" spans="1:3">
      <c r="A362" s="22" t="s">
        <v>9</v>
      </c>
      <c r="B362" s="51" t="s">
        <v>10</v>
      </c>
      <c r="C362" s="23">
        <v>3.2199999999999998</v>
      </c>
    </row>
    <row r="363" spans="1:3" ht="30">
      <c r="A363" s="22" t="s">
        <v>11</v>
      </c>
      <c r="B363" s="51" t="s">
        <v>12</v>
      </c>
      <c r="C363" s="23">
        <v>0.18000000000000002</v>
      </c>
    </row>
    <row r="364" spans="1:3" ht="57">
      <c r="A364" s="16">
        <v>2</v>
      </c>
      <c r="B364" s="53" t="s">
        <v>13</v>
      </c>
      <c r="C364" s="17">
        <f>SUM(C366)</f>
        <v>4.1000000000000005</v>
      </c>
    </row>
    <row r="365" spans="1:3">
      <c r="A365" s="13"/>
      <c r="B365" s="54" t="s">
        <v>8</v>
      </c>
      <c r="C365" s="20"/>
    </row>
    <row r="366" spans="1:3">
      <c r="A366" s="22" t="s">
        <v>14</v>
      </c>
      <c r="B366" s="54" t="s">
        <v>15</v>
      </c>
      <c r="C366" s="23">
        <v>4.1000000000000005</v>
      </c>
    </row>
    <row r="367" spans="1:3" ht="28.5">
      <c r="A367" s="16">
        <v>3</v>
      </c>
      <c r="B367" s="53" t="s">
        <v>16</v>
      </c>
      <c r="C367" s="17">
        <v>9.9683872588154205</v>
      </c>
    </row>
    <row r="368" spans="1:3">
      <c r="A368" s="13"/>
      <c r="B368" s="54" t="s">
        <v>8</v>
      </c>
      <c r="C368" s="20"/>
    </row>
    <row r="369" spans="1:3">
      <c r="A369" s="13" t="s">
        <v>17</v>
      </c>
      <c r="B369" s="54" t="s">
        <v>18</v>
      </c>
      <c r="C369" s="23">
        <v>3.06</v>
      </c>
    </row>
    <row r="370" spans="1:3" ht="30">
      <c r="A370" s="13" t="s">
        <v>19</v>
      </c>
      <c r="B370" s="54" t="s">
        <v>20</v>
      </c>
      <c r="C370" s="23">
        <v>3.2199999999999998</v>
      </c>
    </row>
    <row r="371" spans="1:3">
      <c r="A371" s="13" t="s">
        <v>21</v>
      </c>
      <c r="B371" s="54" t="s">
        <v>22</v>
      </c>
      <c r="C371" s="23">
        <v>2.56</v>
      </c>
    </row>
    <row r="372" spans="1:3" ht="30">
      <c r="A372" s="13" t="s">
        <v>21</v>
      </c>
      <c r="B372" s="54" t="s">
        <v>23</v>
      </c>
      <c r="C372" s="23">
        <v>0.86</v>
      </c>
    </row>
    <row r="373" spans="1:3">
      <c r="A373" s="13" t="s">
        <v>24</v>
      </c>
      <c r="B373" s="54" t="s">
        <v>25</v>
      </c>
      <c r="C373" s="23">
        <v>0.05</v>
      </c>
    </row>
    <row r="374" spans="1:3" ht="30">
      <c r="A374" s="13" t="s">
        <v>26</v>
      </c>
      <c r="B374" s="52" t="s">
        <v>27</v>
      </c>
      <c r="C374" s="23">
        <v>0.22</v>
      </c>
    </row>
    <row r="375" spans="1:3">
      <c r="A375" s="16">
        <v>4</v>
      </c>
      <c r="B375" s="53" t="s">
        <v>28</v>
      </c>
      <c r="C375" s="17">
        <v>2.0699999999999998</v>
      </c>
    </row>
    <row r="376" spans="1:3" ht="42.75">
      <c r="A376" s="16">
        <v>5</v>
      </c>
      <c r="B376" s="50" t="s">
        <v>29</v>
      </c>
      <c r="C376" s="26">
        <v>0.4</v>
      </c>
    </row>
    <row r="377" spans="1:3">
      <c r="A377" s="13"/>
      <c r="B377" s="51" t="s">
        <v>8</v>
      </c>
      <c r="C377" s="28"/>
    </row>
    <row r="378" spans="1:3">
      <c r="A378" s="13" t="s">
        <v>30</v>
      </c>
      <c r="B378" s="54" t="s">
        <v>31</v>
      </c>
      <c r="C378" s="29">
        <v>0.12</v>
      </c>
    </row>
    <row r="379" spans="1:3">
      <c r="A379" s="13" t="s">
        <v>32</v>
      </c>
      <c r="B379" s="54" t="s">
        <v>33</v>
      </c>
      <c r="C379" s="29">
        <v>0</v>
      </c>
    </row>
    <row r="380" spans="1:3">
      <c r="A380" s="13" t="s">
        <v>34</v>
      </c>
      <c r="B380" s="54" t="s">
        <v>35</v>
      </c>
      <c r="C380" s="29">
        <v>0.28000000000000003</v>
      </c>
    </row>
    <row r="381" spans="1:3">
      <c r="A381" s="13" t="s">
        <v>36</v>
      </c>
      <c r="B381" s="54" t="s">
        <v>37</v>
      </c>
      <c r="C381" s="29">
        <v>0</v>
      </c>
    </row>
    <row r="382" spans="1:3">
      <c r="A382" s="16">
        <v>6</v>
      </c>
      <c r="B382" s="53" t="s">
        <v>61</v>
      </c>
      <c r="C382" s="26">
        <f>SUM(C360,C364,C367,C375,C376)</f>
        <v>19.938387258815418</v>
      </c>
    </row>
    <row r="383" spans="1:3" ht="15.75">
      <c r="A383" s="2"/>
      <c r="B383" s="2"/>
      <c r="C383" s="60"/>
    </row>
    <row r="384" spans="1:3" ht="15.75">
      <c r="A384" s="2"/>
      <c r="B384" s="5"/>
      <c r="C384" s="60"/>
    </row>
    <row r="385" spans="1:3" ht="15.75">
      <c r="A385" s="2"/>
      <c r="B385" s="5"/>
      <c r="C385" s="60"/>
    </row>
    <row r="386" spans="1:3" ht="15.75">
      <c r="A386" s="1"/>
      <c r="B386" s="5"/>
      <c r="C386" s="61"/>
    </row>
    <row r="387" spans="1:3">
      <c r="A387" s="1"/>
      <c r="B387" s="2"/>
      <c r="C387" s="3"/>
    </row>
    <row r="388" spans="1:3">
      <c r="A388" s="67"/>
      <c r="B388" s="67"/>
      <c r="C388" s="67"/>
    </row>
    <row r="389" spans="1:3" ht="30">
      <c r="A389" s="1"/>
      <c r="B389" s="8" t="s">
        <v>45</v>
      </c>
      <c r="C389" s="56"/>
    </row>
    <row r="390" spans="1:3">
      <c r="A390" s="1"/>
      <c r="B390" s="32" t="s">
        <v>0</v>
      </c>
      <c r="C390" s="1"/>
    </row>
    <row r="391" spans="1:3">
      <c r="A391" s="35"/>
      <c r="B391" s="35"/>
      <c r="C391" s="7"/>
    </row>
    <row r="392" spans="1:3" ht="56.25">
      <c r="A392" s="13" t="s">
        <v>2</v>
      </c>
      <c r="B392" s="15" t="s">
        <v>3</v>
      </c>
      <c r="C392" s="37" t="s">
        <v>4</v>
      </c>
    </row>
    <row r="393" spans="1:3">
      <c r="A393" s="13">
        <v>1</v>
      </c>
      <c r="B393" s="49">
        <v>2</v>
      </c>
      <c r="C393" s="15">
        <v>3</v>
      </c>
    </row>
    <row r="394" spans="1:3" ht="85.5">
      <c r="A394" s="16">
        <v>1</v>
      </c>
      <c r="B394" s="53" t="s">
        <v>7</v>
      </c>
      <c r="C394" s="17">
        <f>SUM(C396:C397)</f>
        <v>3.4</v>
      </c>
    </row>
    <row r="395" spans="1:3">
      <c r="A395" s="13"/>
      <c r="B395" s="54" t="s">
        <v>8</v>
      </c>
      <c r="C395" s="20"/>
    </row>
    <row r="396" spans="1:3">
      <c r="A396" s="22" t="s">
        <v>9</v>
      </c>
      <c r="B396" s="51" t="s">
        <v>10</v>
      </c>
      <c r="C396" s="23">
        <v>3.2199999999999998</v>
      </c>
    </row>
    <row r="397" spans="1:3" ht="30">
      <c r="A397" s="22" t="s">
        <v>11</v>
      </c>
      <c r="B397" s="51" t="s">
        <v>12</v>
      </c>
      <c r="C397" s="23">
        <v>0.18000000000000002</v>
      </c>
    </row>
    <row r="398" spans="1:3" ht="57">
      <c r="A398" s="16">
        <v>2</v>
      </c>
      <c r="B398" s="53" t="s">
        <v>13</v>
      </c>
      <c r="C398" s="17">
        <f>SUM(C400)</f>
        <v>4.1100000000000003</v>
      </c>
    </row>
    <row r="399" spans="1:3">
      <c r="A399" s="13"/>
      <c r="B399" s="54" t="s">
        <v>8</v>
      </c>
      <c r="C399" s="20"/>
    </row>
    <row r="400" spans="1:3">
      <c r="A400" s="22" t="s">
        <v>14</v>
      </c>
      <c r="B400" s="54" t="s">
        <v>15</v>
      </c>
      <c r="C400" s="23">
        <v>4.1100000000000003</v>
      </c>
    </row>
    <row r="401" spans="1:3" ht="28.5">
      <c r="A401" s="16">
        <v>3</v>
      </c>
      <c r="B401" s="53" t="s">
        <v>16</v>
      </c>
      <c r="C401" s="17">
        <f>SUM(C403:C408)</f>
        <v>10.000000000000002</v>
      </c>
    </row>
    <row r="402" spans="1:3">
      <c r="A402" s="13"/>
      <c r="B402" s="54" t="s">
        <v>8</v>
      </c>
      <c r="C402" s="20"/>
    </row>
    <row r="403" spans="1:3">
      <c r="A403" s="13" t="s">
        <v>17</v>
      </c>
      <c r="B403" s="54" t="s">
        <v>18</v>
      </c>
      <c r="C403" s="23">
        <v>3.08</v>
      </c>
    </row>
    <row r="404" spans="1:3" ht="30">
      <c r="A404" s="13" t="s">
        <v>19</v>
      </c>
      <c r="B404" s="54" t="s">
        <v>20</v>
      </c>
      <c r="C404" s="23">
        <v>3.24</v>
      </c>
    </row>
    <row r="405" spans="1:3">
      <c r="A405" s="13" t="s">
        <v>21</v>
      </c>
      <c r="B405" s="54" t="s">
        <v>22</v>
      </c>
      <c r="C405" s="23">
        <v>2.56</v>
      </c>
    </row>
    <row r="406" spans="1:3" ht="30">
      <c r="A406" s="13" t="s">
        <v>21</v>
      </c>
      <c r="B406" s="54" t="s">
        <v>23</v>
      </c>
      <c r="C406" s="23">
        <v>0.86</v>
      </c>
    </row>
    <row r="407" spans="1:3">
      <c r="A407" s="13" t="s">
        <v>24</v>
      </c>
      <c r="B407" s="54" t="s">
        <v>25</v>
      </c>
      <c r="C407" s="23">
        <v>0.05</v>
      </c>
    </row>
    <row r="408" spans="1:3" ht="30">
      <c r="A408" s="13" t="s">
        <v>26</v>
      </c>
      <c r="B408" s="52" t="s">
        <v>27</v>
      </c>
      <c r="C408" s="23">
        <v>0.21</v>
      </c>
    </row>
    <row r="409" spans="1:3">
      <c r="A409" s="16">
        <v>4</v>
      </c>
      <c r="B409" s="53" t="s">
        <v>28</v>
      </c>
      <c r="C409" s="17">
        <v>2.0699999999999998</v>
      </c>
    </row>
    <row r="410" spans="1:3" ht="42.75">
      <c r="A410" s="16">
        <v>5</v>
      </c>
      <c r="B410" s="50" t="s">
        <v>29</v>
      </c>
      <c r="C410" s="26">
        <f>SUM(C412:C415)</f>
        <v>0.36</v>
      </c>
    </row>
    <row r="411" spans="1:3">
      <c r="A411" s="13"/>
      <c r="B411" s="51" t="s">
        <v>8</v>
      </c>
      <c r="C411" s="28"/>
    </row>
    <row r="412" spans="1:3">
      <c r="A412" s="13" t="s">
        <v>30</v>
      </c>
      <c r="B412" s="54" t="s">
        <v>31</v>
      </c>
      <c r="C412" s="29">
        <v>0.1</v>
      </c>
    </row>
    <row r="413" spans="1:3">
      <c r="A413" s="13" t="s">
        <v>32</v>
      </c>
      <c r="B413" s="54" t="s">
        <v>33</v>
      </c>
      <c r="C413" s="29">
        <v>0</v>
      </c>
    </row>
    <row r="414" spans="1:3">
      <c r="A414" s="13" t="s">
        <v>34</v>
      </c>
      <c r="B414" s="54" t="s">
        <v>35</v>
      </c>
      <c r="C414" s="29">
        <v>0.26</v>
      </c>
    </row>
    <row r="415" spans="1:3">
      <c r="A415" s="13" t="s">
        <v>36</v>
      </c>
      <c r="B415" s="54" t="s">
        <v>37</v>
      </c>
      <c r="C415" s="29">
        <v>0</v>
      </c>
    </row>
    <row r="416" spans="1:3">
      <c r="A416" s="16">
        <v>6</v>
      </c>
      <c r="B416" s="53" t="s">
        <v>61</v>
      </c>
      <c r="C416" s="26">
        <f>SUM(C394,C398,C401,C409,C410)</f>
        <v>19.940000000000001</v>
      </c>
    </row>
    <row r="417" spans="1:3" ht="15.75">
      <c r="A417" s="2"/>
      <c r="B417" s="2"/>
      <c r="C417" s="60"/>
    </row>
    <row r="418" spans="1:3" ht="15.75">
      <c r="A418" s="2"/>
      <c r="B418" s="5"/>
      <c r="C418" s="60"/>
    </row>
    <row r="419" spans="1:3" ht="15.75">
      <c r="A419" s="2"/>
      <c r="B419" s="5"/>
      <c r="C419" s="60"/>
    </row>
    <row r="420" spans="1:3" ht="15.75">
      <c r="A420" s="1"/>
      <c r="B420" s="5"/>
      <c r="C420" s="61"/>
    </row>
    <row r="421" spans="1:3">
      <c r="A421" s="1"/>
      <c r="B421" s="2"/>
      <c r="C421" s="3"/>
    </row>
    <row r="422" spans="1:3">
      <c r="A422" s="67"/>
      <c r="B422" s="67"/>
      <c r="C422" s="67"/>
    </row>
    <row r="423" spans="1:3" ht="30">
      <c r="A423" s="1"/>
      <c r="B423" s="8" t="s">
        <v>46</v>
      </c>
      <c r="C423" s="56"/>
    </row>
    <row r="424" spans="1:3">
      <c r="A424" s="1"/>
      <c r="B424" s="32" t="s">
        <v>0</v>
      </c>
      <c r="C424" s="1"/>
    </row>
    <row r="425" spans="1:3">
      <c r="A425" s="1"/>
      <c r="B425" s="1"/>
      <c r="C425" s="1"/>
    </row>
    <row r="426" spans="1:3" ht="56.25">
      <c r="A426" s="13" t="s">
        <v>2</v>
      </c>
      <c r="B426" s="15" t="s">
        <v>3</v>
      </c>
      <c r="C426" s="37" t="s">
        <v>4</v>
      </c>
    </row>
    <row r="427" spans="1:3">
      <c r="A427" s="13">
        <v>1</v>
      </c>
      <c r="B427" s="49">
        <v>2</v>
      </c>
      <c r="C427" s="15">
        <v>3</v>
      </c>
    </row>
    <row r="428" spans="1:3" ht="85.5">
      <c r="A428" s="16">
        <v>1</v>
      </c>
      <c r="B428" s="53" t="s">
        <v>7</v>
      </c>
      <c r="C428" s="17">
        <f>SUM(C430:C431)</f>
        <v>3.39</v>
      </c>
    </row>
    <row r="429" spans="1:3">
      <c r="A429" s="13"/>
      <c r="B429" s="54" t="s">
        <v>8</v>
      </c>
      <c r="C429" s="20"/>
    </row>
    <row r="430" spans="1:3">
      <c r="A430" s="22" t="s">
        <v>9</v>
      </c>
      <c r="B430" s="51" t="s">
        <v>10</v>
      </c>
      <c r="C430" s="23">
        <v>3.21</v>
      </c>
    </row>
    <row r="431" spans="1:3" ht="30">
      <c r="A431" s="22" t="s">
        <v>11</v>
      </c>
      <c r="B431" s="51" t="s">
        <v>12</v>
      </c>
      <c r="C431" s="23">
        <v>0.18000000000000002</v>
      </c>
    </row>
    <row r="432" spans="1:3" ht="57">
      <c r="A432" s="16">
        <v>2</v>
      </c>
      <c r="B432" s="53" t="s">
        <v>13</v>
      </c>
      <c r="C432" s="17">
        <v>4.0999999999999996</v>
      </c>
    </row>
    <row r="433" spans="1:3">
      <c r="A433" s="13"/>
      <c r="B433" s="54" t="s">
        <v>8</v>
      </c>
      <c r="C433" s="20"/>
    </row>
    <row r="434" spans="1:3">
      <c r="A434" s="22" t="s">
        <v>14</v>
      </c>
      <c r="B434" s="54" t="s">
        <v>15</v>
      </c>
      <c r="C434" s="23">
        <v>4.1000000000000005</v>
      </c>
    </row>
    <row r="435" spans="1:3" ht="28.5">
      <c r="A435" s="16">
        <v>3</v>
      </c>
      <c r="B435" s="53" t="s">
        <v>16</v>
      </c>
      <c r="C435" s="17">
        <f>SUM(C437:C442)</f>
        <v>10.010000000000002</v>
      </c>
    </row>
    <row r="436" spans="1:3">
      <c r="A436" s="13"/>
      <c r="B436" s="54" t="s">
        <v>8</v>
      </c>
      <c r="C436" s="20"/>
    </row>
    <row r="437" spans="1:3">
      <c r="A437" s="13" t="s">
        <v>17</v>
      </c>
      <c r="B437" s="54" t="s">
        <v>18</v>
      </c>
      <c r="C437" s="23">
        <v>3.09</v>
      </c>
    </row>
    <row r="438" spans="1:3" ht="30">
      <c r="A438" s="13" t="s">
        <v>19</v>
      </c>
      <c r="B438" s="54" t="s">
        <v>20</v>
      </c>
      <c r="C438" s="23">
        <v>3.23</v>
      </c>
    </row>
    <row r="439" spans="1:3">
      <c r="A439" s="13" t="s">
        <v>21</v>
      </c>
      <c r="B439" s="54" t="s">
        <v>22</v>
      </c>
      <c r="C439" s="23">
        <v>2.57</v>
      </c>
    </row>
    <row r="440" spans="1:3" ht="30">
      <c r="A440" s="13" t="s">
        <v>21</v>
      </c>
      <c r="B440" s="54" t="s">
        <v>23</v>
      </c>
      <c r="C440" s="23">
        <v>0.86</v>
      </c>
    </row>
    <row r="441" spans="1:3">
      <c r="A441" s="13" t="s">
        <v>24</v>
      </c>
      <c r="B441" s="54" t="s">
        <v>25</v>
      </c>
      <c r="C441" s="23">
        <v>0.05</v>
      </c>
    </row>
    <row r="442" spans="1:3" ht="30">
      <c r="A442" s="13" t="s">
        <v>26</v>
      </c>
      <c r="B442" s="52" t="s">
        <v>27</v>
      </c>
      <c r="C442" s="23">
        <v>0.21</v>
      </c>
    </row>
    <row r="443" spans="1:3">
      <c r="A443" s="16">
        <v>4</v>
      </c>
      <c r="B443" s="53" t="s">
        <v>28</v>
      </c>
      <c r="C443" s="17">
        <v>2.08</v>
      </c>
    </row>
    <row r="444" spans="1:3" ht="42.75">
      <c r="A444" s="16">
        <v>5</v>
      </c>
      <c r="B444" s="50" t="s">
        <v>29</v>
      </c>
      <c r="C444" s="26">
        <v>0.36</v>
      </c>
    </row>
    <row r="445" spans="1:3">
      <c r="A445" s="13"/>
      <c r="B445" s="51" t="s">
        <v>8</v>
      </c>
      <c r="C445" s="28"/>
    </row>
    <row r="446" spans="1:3">
      <c r="A446" s="13" t="s">
        <v>30</v>
      </c>
      <c r="B446" s="54" t="s">
        <v>31</v>
      </c>
      <c r="C446" s="29">
        <v>0.1</v>
      </c>
    </row>
    <row r="447" spans="1:3">
      <c r="A447" s="13" t="s">
        <v>32</v>
      </c>
      <c r="B447" s="54" t="s">
        <v>33</v>
      </c>
      <c r="C447" s="29">
        <v>0</v>
      </c>
    </row>
    <row r="448" spans="1:3">
      <c r="A448" s="13" t="s">
        <v>34</v>
      </c>
      <c r="B448" s="54" t="s">
        <v>35</v>
      </c>
      <c r="C448" s="29">
        <v>0.26</v>
      </c>
    </row>
    <row r="449" spans="1:3">
      <c r="A449" s="13" t="s">
        <v>36</v>
      </c>
      <c r="B449" s="54" t="s">
        <v>37</v>
      </c>
      <c r="C449" s="29">
        <v>0</v>
      </c>
    </row>
    <row r="450" spans="1:3">
      <c r="A450" s="16">
        <v>6</v>
      </c>
      <c r="B450" s="53" t="s">
        <v>61</v>
      </c>
      <c r="C450" s="26">
        <f>SUM(C428,C432,C435,C443,C444)</f>
        <v>19.939999999999998</v>
      </c>
    </row>
    <row r="451" spans="1:3" ht="15.75">
      <c r="A451" s="11"/>
      <c r="B451" s="2"/>
      <c r="C451" s="60"/>
    </row>
    <row r="452" spans="1:3" ht="15.75">
      <c r="A452" s="11"/>
      <c r="B452" s="5"/>
      <c r="C452" s="60"/>
    </row>
    <row r="453" spans="1:3" ht="15.75">
      <c r="A453" s="2"/>
      <c r="B453" s="5"/>
      <c r="C453" s="60"/>
    </row>
    <row r="454" spans="1:3" ht="15.75">
      <c r="A454" s="2"/>
      <c r="B454" s="5"/>
      <c r="C454" s="61"/>
    </row>
    <row r="455" spans="1:3">
      <c r="A455" s="2"/>
      <c r="B455" s="5"/>
      <c r="C455" s="6"/>
    </row>
    <row r="456" spans="1:3">
      <c r="A456" s="1"/>
      <c r="B456" s="2"/>
      <c r="C456" s="3"/>
    </row>
    <row r="457" spans="1:3">
      <c r="A457" s="1"/>
      <c r="B457" s="2"/>
      <c r="C457" s="3"/>
    </row>
    <row r="458" spans="1:3">
      <c r="A458" s="67"/>
      <c r="B458" s="67"/>
      <c r="C458" s="67"/>
    </row>
    <row r="459" spans="1:3" ht="30">
      <c r="A459" s="1"/>
      <c r="B459" s="8" t="s">
        <v>47</v>
      </c>
      <c r="C459" s="56"/>
    </row>
    <row r="460" spans="1:3">
      <c r="A460" s="1"/>
      <c r="B460" s="32" t="s">
        <v>0</v>
      </c>
      <c r="C460" s="1"/>
    </row>
    <row r="461" spans="1:3">
      <c r="A461" s="1"/>
      <c r="B461" s="1"/>
      <c r="C461" s="1"/>
    </row>
    <row r="462" spans="1:3" ht="56.25">
      <c r="A462" s="13" t="s">
        <v>2</v>
      </c>
      <c r="B462" s="15" t="s">
        <v>3</v>
      </c>
      <c r="C462" s="37" t="s">
        <v>4</v>
      </c>
    </row>
    <row r="463" spans="1:3">
      <c r="A463" s="13">
        <v>1</v>
      </c>
      <c r="B463" s="49">
        <v>2</v>
      </c>
      <c r="C463" s="15">
        <v>3</v>
      </c>
    </row>
    <row r="464" spans="1:3" ht="85.5">
      <c r="A464" s="16">
        <v>1</v>
      </c>
      <c r="B464" s="53" t="s">
        <v>7</v>
      </c>
      <c r="C464" s="17">
        <v>3.4</v>
      </c>
    </row>
    <row r="465" spans="1:3">
      <c r="A465" s="13"/>
      <c r="B465" s="54" t="s">
        <v>8</v>
      </c>
      <c r="C465" s="20"/>
    </row>
    <row r="466" spans="1:3">
      <c r="A466" s="22" t="s">
        <v>9</v>
      </c>
      <c r="B466" s="51" t="s">
        <v>10</v>
      </c>
      <c r="C466" s="23">
        <v>3.2199999999999998</v>
      </c>
    </row>
    <row r="467" spans="1:3" ht="30">
      <c r="A467" s="22" t="s">
        <v>11</v>
      </c>
      <c r="B467" s="51" t="s">
        <v>12</v>
      </c>
      <c r="C467" s="23">
        <v>0.18000000000000002</v>
      </c>
    </row>
    <row r="468" spans="1:3" ht="57">
      <c r="A468" s="16">
        <v>2</v>
      </c>
      <c r="B468" s="53" t="s">
        <v>13</v>
      </c>
      <c r="C468" s="17">
        <v>4.09</v>
      </c>
    </row>
    <row r="469" spans="1:3">
      <c r="A469" s="13"/>
      <c r="B469" s="54" t="s">
        <v>8</v>
      </c>
      <c r="C469" s="20"/>
    </row>
    <row r="470" spans="1:3">
      <c r="A470" s="22" t="s">
        <v>14</v>
      </c>
      <c r="B470" s="54" t="s">
        <v>15</v>
      </c>
      <c r="C470" s="23">
        <v>4.09</v>
      </c>
    </row>
    <row r="471" spans="1:3" ht="28.5">
      <c r="A471" s="16">
        <v>3</v>
      </c>
      <c r="B471" s="53" t="s">
        <v>16</v>
      </c>
      <c r="C471" s="17">
        <f>SUM(C473:C478)</f>
        <v>10.02</v>
      </c>
    </row>
    <row r="472" spans="1:3">
      <c r="A472" s="13"/>
      <c r="B472" s="54" t="s">
        <v>8</v>
      </c>
      <c r="C472" s="20"/>
    </row>
    <row r="473" spans="1:3">
      <c r="A473" s="13" t="s">
        <v>17</v>
      </c>
      <c r="B473" s="54" t="s">
        <v>18</v>
      </c>
      <c r="C473" s="23">
        <v>3.1399999999999997</v>
      </c>
    </row>
    <row r="474" spans="1:3" ht="30">
      <c r="A474" s="13" t="s">
        <v>19</v>
      </c>
      <c r="B474" s="54" t="s">
        <v>20</v>
      </c>
      <c r="C474" s="23">
        <v>3.23</v>
      </c>
    </row>
    <row r="475" spans="1:3">
      <c r="A475" s="13" t="s">
        <v>21</v>
      </c>
      <c r="B475" s="54" t="s">
        <v>22</v>
      </c>
      <c r="C475" s="23">
        <v>2.5299999999999998</v>
      </c>
    </row>
    <row r="476" spans="1:3" ht="30">
      <c r="A476" s="13" t="s">
        <v>21</v>
      </c>
      <c r="B476" s="54" t="s">
        <v>23</v>
      </c>
      <c r="C476" s="23">
        <v>0.86</v>
      </c>
    </row>
    <row r="477" spans="1:3">
      <c r="A477" s="13" t="s">
        <v>24</v>
      </c>
      <c r="B477" s="54" t="s">
        <v>25</v>
      </c>
      <c r="C477" s="23">
        <v>0.05</v>
      </c>
    </row>
    <row r="478" spans="1:3" ht="30">
      <c r="A478" s="13" t="s">
        <v>26</v>
      </c>
      <c r="B478" s="52" t="s">
        <v>27</v>
      </c>
      <c r="C478" s="23">
        <v>0.21</v>
      </c>
    </row>
    <row r="479" spans="1:3">
      <c r="A479" s="16">
        <v>4</v>
      </c>
      <c r="B479" s="53" t="s">
        <v>28</v>
      </c>
      <c r="C479" s="17">
        <v>2.0699999999999998</v>
      </c>
    </row>
    <row r="480" spans="1:3" ht="42.75">
      <c r="A480" s="16">
        <v>5</v>
      </c>
      <c r="B480" s="50" t="s">
        <v>29</v>
      </c>
      <c r="C480" s="26">
        <v>0.36</v>
      </c>
    </row>
    <row r="481" spans="1:3">
      <c r="A481" s="13"/>
      <c r="B481" s="51" t="s">
        <v>8</v>
      </c>
      <c r="C481" s="28"/>
    </row>
    <row r="482" spans="1:3">
      <c r="A482" s="13" t="s">
        <v>30</v>
      </c>
      <c r="B482" s="54" t="s">
        <v>31</v>
      </c>
      <c r="C482" s="29">
        <v>0.1</v>
      </c>
    </row>
    <row r="483" spans="1:3">
      <c r="A483" s="13" t="s">
        <v>32</v>
      </c>
      <c r="B483" s="54" t="s">
        <v>33</v>
      </c>
      <c r="C483" s="29">
        <v>0</v>
      </c>
    </row>
    <row r="484" spans="1:3">
      <c r="A484" s="13" t="s">
        <v>34</v>
      </c>
      <c r="B484" s="54" t="s">
        <v>35</v>
      </c>
      <c r="C484" s="29">
        <v>0.26</v>
      </c>
    </row>
    <row r="485" spans="1:3">
      <c r="A485" s="13" t="s">
        <v>36</v>
      </c>
      <c r="B485" s="54" t="s">
        <v>37</v>
      </c>
      <c r="C485" s="29">
        <v>0</v>
      </c>
    </row>
    <row r="486" spans="1:3">
      <c r="A486" s="16">
        <v>6</v>
      </c>
      <c r="B486" s="53" t="s">
        <v>61</v>
      </c>
      <c r="C486" s="26">
        <f>SUM(C464,C468,C471,C479,C480)</f>
        <v>19.939999999999998</v>
      </c>
    </row>
    <row r="487" spans="1:3" ht="15.75">
      <c r="A487" s="11"/>
      <c r="B487" s="2"/>
      <c r="C487" s="60"/>
    </row>
    <row r="488" spans="1:3" ht="15.75">
      <c r="A488" s="11"/>
      <c r="B488" s="5"/>
      <c r="C488" s="60"/>
    </row>
    <row r="489" spans="1:3" ht="15.75">
      <c r="A489" s="2"/>
      <c r="B489" s="5"/>
      <c r="C489" s="60"/>
    </row>
    <row r="490" spans="1:3" ht="15.75">
      <c r="A490" s="2"/>
      <c r="B490" s="5"/>
      <c r="C490" s="61"/>
    </row>
    <row r="491" spans="1:3">
      <c r="A491" s="2"/>
      <c r="B491" s="5"/>
      <c r="C491" s="6"/>
    </row>
    <row r="492" spans="1:3">
      <c r="A492" s="1"/>
      <c r="B492" s="2"/>
      <c r="C492" s="3"/>
    </row>
    <row r="493" spans="1:3">
      <c r="A493" s="1"/>
      <c r="B493" s="2"/>
      <c r="C493" s="3"/>
    </row>
    <row r="494" spans="1:3">
      <c r="A494" s="67"/>
      <c r="B494" s="67"/>
      <c r="C494" s="7"/>
    </row>
    <row r="495" spans="1:3">
      <c r="A495" s="63"/>
      <c r="B495" s="63"/>
      <c r="C495" s="7"/>
    </row>
    <row r="496" spans="1:3" ht="28.5">
      <c r="A496" s="63"/>
      <c r="B496" s="59" t="s">
        <v>54</v>
      </c>
      <c r="C496" s="7"/>
    </row>
    <row r="497" spans="1:3">
      <c r="A497" s="63"/>
      <c r="B497" s="36" t="s">
        <v>0</v>
      </c>
      <c r="C497" s="7"/>
    </row>
    <row r="498" spans="1:3">
      <c r="A498" s="1"/>
      <c r="B498" s="1"/>
      <c r="C498" s="1"/>
    </row>
    <row r="499" spans="1:3" ht="56.25">
      <c r="A499" s="13" t="s">
        <v>2</v>
      </c>
      <c r="B499" s="15" t="s">
        <v>3</v>
      </c>
      <c r="C499" s="37" t="s">
        <v>4</v>
      </c>
    </row>
    <row r="500" spans="1:3">
      <c r="A500" s="13">
        <v>1</v>
      </c>
      <c r="B500" s="49">
        <v>2</v>
      </c>
      <c r="C500" s="15">
        <v>3</v>
      </c>
    </row>
    <row r="501" spans="1:3" ht="85.5">
      <c r="A501" s="16">
        <v>1</v>
      </c>
      <c r="B501" s="53" t="s">
        <v>7</v>
      </c>
      <c r="C501" s="17">
        <f>SUM(C503:C504)</f>
        <v>3.29</v>
      </c>
    </row>
    <row r="502" spans="1:3">
      <c r="A502" s="13"/>
      <c r="B502" s="54" t="s">
        <v>8</v>
      </c>
      <c r="C502" s="20"/>
    </row>
    <row r="503" spans="1:3">
      <c r="A503" s="22" t="s">
        <v>9</v>
      </c>
      <c r="B503" s="51" t="s">
        <v>10</v>
      </c>
      <c r="C503" s="23">
        <v>3.11</v>
      </c>
    </row>
    <row r="504" spans="1:3" ht="30">
      <c r="A504" s="22" t="s">
        <v>11</v>
      </c>
      <c r="B504" s="51" t="s">
        <v>12</v>
      </c>
      <c r="C504" s="23">
        <v>0.18000000000000002</v>
      </c>
    </row>
    <row r="505" spans="1:3" ht="57">
      <c r="A505" s="16">
        <v>2</v>
      </c>
      <c r="B505" s="53" t="s">
        <v>13</v>
      </c>
      <c r="C505" s="17">
        <f>SUM(C507:C507)</f>
        <v>3.26</v>
      </c>
    </row>
    <row r="506" spans="1:3">
      <c r="A506" s="13"/>
      <c r="B506" s="54" t="s">
        <v>8</v>
      </c>
      <c r="C506" s="20"/>
    </row>
    <row r="507" spans="1:3">
      <c r="A507" s="22" t="s">
        <v>14</v>
      </c>
      <c r="B507" s="54" t="s">
        <v>15</v>
      </c>
      <c r="C507" s="23">
        <f>3.05+0.21</f>
        <v>3.26</v>
      </c>
    </row>
    <row r="508" spans="1:3" ht="28.5">
      <c r="A508" s="16">
        <v>3</v>
      </c>
      <c r="B508" s="53" t="s">
        <v>16</v>
      </c>
      <c r="C508" s="17">
        <f>SUM(C510:C515)</f>
        <v>10.708389592164135</v>
      </c>
    </row>
    <row r="509" spans="1:3">
      <c r="A509" s="13"/>
      <c r="B509" s="54" t="s">
        <v>8</v>
      </c>
      <c r="C509" s="20"/>
    </row>
    <row r="510" spans="1:3">
      <c r="A510" s="13" t="s">
        <v>17</v>
      </c>
      <c r="B510" s="54" t="s">
        <v>18</v>
      </c>
      <c r="C510" s="23">
        <v>3.14</v>
      </c>
    </row>
    <row r="511" spans="1:3" ht="30">
      <c r="A511" s="13" t="s">
        <v>19</v>
      </c>
      <c r="B511" s="54" t="s">
        <v>20</v>
      </c>
      <c r="C511" s="23">
        <v>3.56</v>
      </c>
    </row>
    <row r="512" spans="1:3">
      <c r="A512" s="13" t="s">
        <v>21</v>
      </c>
      <c r="B512" s="54" t="s">
        <v>22</v>
      </c>
      <c r="C512" s="23">
        <v>2.89</v>
      </c>
    </row>
    <row r="513" spans="1:4" ht="30">
      <c r="A513" s="13" t="s">
        <v>21</v>
      </c>
      <c r="B513" s="54" t="s">
        <v>23</v>
      </c>
      <c r="C513" s="23">
        <v>0.85625369080200919</v>
      </c>
    </row>
    <row r="514" spans="1:4">
      <c r="A514" s="13" t="s">
        <v>24</v>
      </c>
      <c r="B514" s="54" t="s">
        <v>25</v>
      </c>
      <c r="C514" s="23">
        <v>5.2135901362123933E-2</v>
      </c>
    </row>
    <row r="515" spans="1:4" ht="30">
      <c r="A515" s="13" t="s">
        <v>26</v>
      </c>
      <c r="B515" s="52" t="s">
        <v>27</v>
      </c>
      <c r="C515" s="23">
        <v>0.21</v>
      </c>
    </row>
    <row r="516" spans="1:4">
      <c r="A516" s="16">
        <v>4</v>
      </c>
      <c r="B516" s="53" t="s">
        <v>28</v>
      </c>
      <c r="C516" s="17">
        <v>2.0299999999999998</v>
      </c>
    </row>
    <row r="517" spans="1:4" ht="42.75">
      <c r="A517" s="16">
        <v>5</v>
      </c>
      <c r="B517" s="50" t="s">
        <v>29</v>
      </c>
      <c r="C517" s="26">
        <v>0.36</v>
      </c>
    </row>
    <row r="518" spans="1:4">
      <c r="A518" s="13"/>
      <c r="B518" s="51" t="s">
        <v>8</v>
      </c>
      <c r="C518" s="28"/>
    </row>
    <row r="519" spans="1:4">
      <c r="A519" s="13" t="s">
        <v>30</v>
      </c>
      <c r="B519" s="54" t="s">
        <v>31</v>
      </c>
      <c r="C519" s="29">
        <v>0.1</v>
      </c>
    </row>
    <row r="520" spans="1:4">
      <c r="A520" s="13" t="s">
        <v>32</v>
      </c>
      <c r="B520" s="54" t="s">
        <v>33</v>
      </c>
      <c r="C520" s="29">
        <v>0</v>
      </c>
    </row>
    <row r="521" spans="1:4">
      <c r="A521" s="13" t="s">
        <v>34</v>
      </c>
      <c r="B521" s="54" t="s">
        <v>35</v>
      </c>
      <c r="C521" s="29">
        <v>0.26</v>
      </c>
    </row>
    <row r="522" spans="1:4">
      <c r="A522" s="13" t="s">
        <v>36</v>
      </c>
      <c r="B522" s="54" t="s">
        <v>37</v>
      </c>
      <c r="C522" s="29">
        <v>0</v>
      </c>
    </row>
    <row r="523" spans="1:4">
      <c r="A523" s="16">
        <v>6</v>
      </c>
      <c r="B523" s="53" t="s">
        <v>61</v>
      </c>
      <c r="C523" s="26">
        <f>C517+C516+C508+C501+C505</f>
        <v>19.648389592164136</v>
      </c>
    </row>
    <row r="524" spans="1:4" ht="15.75">
      <c r="A524" s="2"/>
      <c r="B524" s="2"/>
      <c r="C524" s="64"/>
      <c r="D524" s="66"/>
    </row>
    <row r="525" spans="1:4" ht="15.75">
      <c r="A525" s="2"/>
      <c r="B525" s="5"/>
      <c r="C525" s="64"/>
      <c r="D525" s="66"/>
    </row>
    <row r="526" spans="1:4" ht="15.75">
      <c r="A526" s="2"/>
      <c r="B526" s="5"/>
      <c r="C526" s="64"/>
      <c r="D526" s="66"/>
    </row>
    <row r="527" spans="1:4" ht="15.75">
      <c r="A527" s="1"/>
      <c r="B527" s="5"/>
      <c r="C527" s="65"/>
      <c r="D527" s="66"/>
    </row>
    <row r="528" spans="1:4">
      <c r="A528" s="1"/>
      <c r="B528" s="2"/>
      <c r="C528" s="3"/>
      <c r="D528" s="66"/>
    </row>
    <row r="529" spans="1:4">
      <c r="A529" s="67"/>
      <c r="B529" s="67"/>
      <c r="C529" s="7"/>
      <c r="D529" s="66"/>
    </row>
    <row r="530" spans="1:4" ht="28.5">
      <c r="A530" s="63"/>
      <c r="B530" s="59" t="s">
        <v>55</v>
      </c>
      <c r="C530" s="7"/>
      <c r="D530" s="66"/>
    </row>
    <row r="531" spans="1:4">
      <c r="A531" s="63"/>
      <c r="B531" s="36" t="s">
        <v>0</v>
      </c>
      <c r="C531" s="7"/>
      <c r="D531" s="66"/>
    </row>
    <row r="532" spans="1:4">
      <c r="A532" s="63"/>
      <c r="B532" s="63"/>
      <c r="C532" s="7"/>
      <c r="D532" s="66"/>
    </row>
    <row r="533" spans="1:4" ht="56.25">
      <c r="A533" s="13" t="s">
        <v>2</v>
      </c>
      <c r="B533" s="15" t="s">
        <v>3</v>
      </c>
      <c r="C533" s="37" t="s">
        <v>4</v>
      </c>
      <c r="D533" s="66"/>
    </row>
    <row r="534" spans="1:4">
      <c r="A534" s="13">
        <v>1</v>
      </c>
      <c r="B534" s="49">
        <v>2</v>
      </c>
      <c r="C534" s="15">
        <v>3</v>
      </c>
      <c r="D534" s="66"/>
    </row>
    <row r="535" spans="1:4" ht="85.5">
      <c r="A535" s="16">
        <v>1</v>
      </c>
      <c r="B535" s="53" t="s">
        <v>7</v>
      </c>
      <c r="C535" s="17">
        <v>3.29</v>
      </c>
      <c r="D535" s="66"/>
    </row>
    <row r="536" spans="1:4">
      <c r="A536" s="13"/>
      <c r="B536" s="54" t="s">
        <v>8</v>
      </c>
      <c r="C536" s="20"/>
      <c r="D536" s="66"/>
    </row>
    <row r="537" spans="1:4">
      <c r="A537" s="22" t="s">
        <v>9</v>
      </c>
      <c r="B537" s="51" t="s">
        <v>10</v>
      </c>
      <c r="C537" s="23">
        <v>3.11</v>
      </c>
      <c r="D537" s="66"/>
    </row>
    <row r="538" spans="1:4" ht="30">
      <c r="A538" s="22" t="s">
        <v>11</v>
      </c>
      <c r="B538" s="51" t="s">
        <v>12</v>
      </c>
      <c r="C538" s="23">
        <v>0.18000000000000002</v>
      </c>
      <c r="D538" s="66"/>
    </row>
    <row r="539" spans="1:4" ht="57">
      <c r="A539" s="16">
        <v>2</v>
      </c>
      <c r="B539" s="53" t="s">
        <v>13</v>
      </c>
      <c r="C539" s="17">
        <v>3.2300000000000004</v>
      </c>
      <c r="D539" s="66"/>
    </row>
    <row r="540" spans="1:4">
      <c r="A540" s="13"/>
      <c r="B540" s="54" t="s">
        <v>8</v>
      </c>
      <c r="C540" s="20"/>
      <c r="D540" s="66"/>
    </row>
    <row r="541" spans="1:4">
      <c r="A541" s="22" t="s">
        <v>14</v>
      </c>
      <c r="B541" s="54" t="s">
        <v>15</v>
      </c>
      <c r="C541" s="23">
        <f>3.01+0.22</f>
        <v>3.23</v>
      </c>
      <c r="D541" s="66"/>
    </row>
    <row r="542" spans="1:4" ht="28.5">
      <c r="A542" s="16">
        <v>3</v>
      </c>
      <c r="B542" s="53" t="s">
        <v>16</v>
      </c>
      <c r="C542" s="17">
        <v>10.718389913211597</v>
      </c>
      <c r="D542" s="66"/>
    </row>
    <row r="543" spans="1:4">
      <c r="A543" s="13"/>
      <c r="B543" s="54" t="s">
        <v>8</v>
      </c>
      <c r="C543" s="20"/>
      <c r="D543" s="66"/>
    </row>
    <row r="544" spans="1:4">
      <c r="A544" s="13" t="s">
        <v>17</v>
      </c>
      <c r="B544" s="54" t="s">
        <v>18</v>
      </c>
      <c r="C544" s="23">
        <v>3.12</v>
      </c>
      <c r="D544" s="66"/>
    </row>
    <row r="545" spans="1:4" ht="30">
      <c r="A545" s="13" t="s">
        <v>19</v>
      </c>
      <c r="B545" s="54" t="s">
        <v>20</v>
      </c>
      <c r="C545" s="23">
        <v>3.58</v>
      </c>
      <c r="D545" s="66"/>
    </row>
    <row r="546" spans="1:4">
      <c r="A546" s="13" t="s">
        <v>21</v>
      </c>
      <c r="B546" s="54" t="s">
        <v>22</v>
      </c>
      <c r="C546" s="23">
        <v>2.89</v>
      </c>
      <c r="D546" s="66"/>
    </row>
    <row r="547" spans="1:4" ht="30">
      <c r="A547" s="13" t="s">
        <v>21</v>
      </c>
      <c r="B547" s="54" t="s">
        <v>23</v>
      </c>
      <c r="C547" s="23">
        <v>0.85625369080200919</v>
      </c>
      <c r="D547" s="66"/>
    </row>
    <row r="548" spans="1:4">
      <c r="A548" s="13" t="s">
        <v>24</v>
      </c>
      <c r="B548" s="54" t="s">
        <v>25</v>
      </c>
      <c r="C548" s="23">
        <v>5.2136222409586652E-2</v>
      </c>
      <c r="D548" s="66"/>
    </row>
    <row r="549" spans="1:4" ht="30">
      <c r="A549" s="13" t="s">
        <v>26</v>
      </c>
      <c r="B549" s="52" t="s">
        <v>27</v>
      </c>
      <c r="C549" s="23">
        <v>0.22</v>
      </c>
      <c r="D549" s="66"/>
    </row>
    <row r="550" spans="1:4">
      <c r="A550" s="16">
        <v>4</v>
      </c>
      <c r="B550" s="53" t="s">
        <v>28</v>
      </c>
      <c r="C550" s="17">
        <v>2.0299999999999998</v>
      </c>
      <c r="D550" s="66"/>
    </row>
    <row r="551" spans="1:4" ht="42.75">
      <c r="A551" s="16">
        <v>5</v>
      </c>
      <c r="B551" s="50" t="s">
        <v>29</v>
      </c>
      <c r="C551" s="26">
        <v>0.38</v>
      </c>
      <c r="D551" s="66"/>
    </row>
    <row r="552" spans="1:4">
      <c r="A552" s="13"/>
      <c r="B552" s="51" t="s">
        <v>8</v>
      </c>
      <c r="C552" s="28"/>
      <c r="D552" s="66"/>
    </row>
    <row r="553" spans="1:4">
      <c r="A553" s="13" t="s">
        <v>30</v>
      </c>
      <c r="B553" s="54" t="s">
        <v>31</v>
      </c>
      <c r="C553" s="29">
        <v>0.12</v>
      </c>
      <c r="D553" s="66"/>
    </row>
    <row r="554" spans="1:4">
      <c r="A554" s="13" t="s">
        <v>32</v>
      </c>
      <c r="B554" s="54" t="s">
        <v>33</v>
      </c>
      <c r="C554" s="29">
        <v>0</v>
      </c>
      <c r="D554" s="66"/>
    </row>
    <row r="555" spans="1:4">
      <c r="A555" s="13" t="s">
        <v>34</v>
      </c>
      <c r="B555" s="54" t="s">
        <v>35</v>
      </c>
      <c r="C555" s="29">
        <v>0.26</v>
      </c>
      <c r="D555" s="66"/>
    </row>
    <row r="556" spans="1:4">
      <c r="A556" s="13" t="s">
        <v>36</v>
      </c>
      <c r="B556" s="54" t="s">
        <v>37</v>
      </c>
      <c r="C556" s="29">
        <v>0</v>
      </c>
      <c r="D556" s="66"/>
    </row>
    <row r="557" spans="1:4">
      <c r="A557" s="16">
        <v>6</v>
      </c>
      <c r="B557" s="53" t="s">
        <v>61</v>
      </c>
      <c r="C557" s="26">
        <v>19.648389913211599</v>
      </c>
      <c r="D557" s="66"/>
    </row>
    <row r="558" spans="1:4" ht="15.75">
      <c r="A558" s="2"/>
      <c r="B558" s="2"/>
      <c r="C558" s="64"/>
      <c r="D558" s="66"/>
    </row>
    <row r="559" spans="1:4" ht="15.75">
      <c r="A559" s="2"/>
      <c r="B559" s="5"/>
      <c r="C559" s="64"/>
      <c r="D559" s="66"/>
    </row>
    <row r="560" spans="1:4" ht="15.75">
      <c r="A560" s="2"/>
      <c r="B560" s="5"/>
      <c r="C560" s="64"/>
      <c r="D560" s="66"/>
    </row>
    <row r="561" spans="1:4" ht="15.75">
      <c r="A561" s="1"/>
      <c r="B561" s="5"/>
      <c r="C561" s="65"/>
      <c r="D561" s="66"/>
    </row>
    <row r="562" spans="1:4">
      <c r="A562" s="1"/>
      <c r="B562" s="2"/>
      <c r="C562" s="3"/>
      <c r="D562" s="66"/>
    </row>
    <row r="563" spans="1:4">
      <c r="A563" s="67"/>
      <c r="B563" s="67"/>
      <c r="C563" s="7"/>
      <c r="D563" s="66"/>
    </row>
    <row r="564" spans="1:4" ht="28.5">
      <c r="A564" s="63"/>
      <c r="B564" s="59" t="s">
        <v>56</v>
      </c>
      <c r="C564" s="7"/>
      <c r="D564" s="66"/>
    </row>
    <row r="565" spans="1:4">
      <c r="A565" s="63"/>
      <c r="B565" s="36" t="s">
        <v>0</v>
      </c>
      <c r="C565" s="7"/>
      <c r="D565" s="66"/>
    </row>
    <row r="566" spans="1:4">
      <c r="A566" s="1"/>
      <c r="B566" s="1"/>
      <c r="C566" s="1"/>
      <c r="D566" s="66"/>
    </row>
    <row r="567" spans="1:4" ht="56.25">
      <c r="A567" s="13" t="s">
        <v>2</v>
      </c>
      <c r="B567" s="15" t="s">
        <v>3</v>
      </c>
      <c r="C567" s="37" t="s">
        <v>4</v>
      </c>
      <c r="D567" s="66"/>
    </row>
    <row r="568" spans="1:4">
      <c r="A568" s="13">
        <v>1</v>
      </c>
      <c r="B568" s="49">
        <v>2</v>
      </c>
      <c r="C568" s="15">
        <v>3</v>
      </c>
      <c r="D568" s="66"/>
    </row>
    <row r="569" spans="1:4" ht="85.5">
      <c r="A569" s="16">
        <v>1</v>
      </c>
      <c r="B569" s="53" t="s">
        <v>7</v>
      </c>
      <c r="C569" s="17">
        <f>SUM(C571:C572)</f>
        <v>2.5100000000000002</v>
      </c>
      <c r="D569" s="66"/>
    </row>
    <row r="570" spans="1:4">
      <c r="A570" s="13"/>
      <c r="B570" s="54" t="s">
        <v>8</v>
      </c>
      <c r="C570" s="20"/>
      <c r="D570" s="66"/>
    </row>
    <row r="571" spans="1:4">
      <c r="A571" s="22" t="s">
        <v>9</v>
      </c>
      <c r="B571" s="51" t="s">
        <v>10</v>
      </c>
      <c r="C571" s="23">
        <v>2.33</v>
      </c>
      <c r="D571" s="66"/>
    </row>
    <row r="572" spans="1:4" ht="30">
      <c r="A572" s="22" t="s">
        <v>11</v>
      </c>
      <c r="B572" s="51" t="s">
        <v>12</v>
      </c>
      <c r="C572" s="23">
        <v>0.18000000000000002</v>
      </c>
      <c r="D572" s="66"/>
    </row>
    <row r="573" spans="1:4" ht="57">
      <c r="A573" s="16">
        <v>2</v>
      </c>
      <c r="B573" s="53" t="s">
        <v>13</v>
      </c>
      <c r="C573" s="17">
        <f>SUM(C575:C575)</f>
        <v>2.17</v>
      </c>
      <c r="D573" s="66"/>
    </row>
    <row r="574" spans="1:4">
      <c r="A574" s="13"/>
      <c r="B574" s="54" t="s">
        <v>8</v>
      </c>
      <c r="C574" s="20"/>
      <c r="D574" s="66"/>
    </row>
    <row r="575" spans="1:4">
      <c r="A575" s="22" t="s">
        <v>14</v>
      </c>
      <c r="B575" s="54" t="s">
        <v>15</v>
      </c>
      <c r="C575" s="23">
        <f>0.95+1.22</f>
        <v>2.17</v>
      </c>
      <c r="D575" s="66"/>
    </row>
    <row r="576" spans="1:4" ht="28.5">
      <c r="A576" s="16">
        <v>3</v>
      </c>
      <c r="B576" s="53" t="s">
        <v>16</v>
      </c>
      <c r="C576" s="17">
        <f>SUM(C578:C583)</f>
        <v>8.7983991570227875</v>
      </c>
      <c r="D576" s="66"/>
    </row>
    <row r="577" spans="1:4">
      <c r="A577" s="13"/>
      <c r="B577" s="54" t="s">
        <v>8</v>
      </c>
      <c r="C577" s="20"/>
      <c r="D577" s="66"/>
    </row>
    <row r="578" spans="1:4">
      <c r="A578" s="13" t="s">
        <v>17</v>
      </c>
      <c r="B578" s="54" t="s">
        <v>18</v>
      </c>
      <c r="C578" s="23">
        <v>3.13</v>
      </c>
      <c r="D578" s="66"/>
    </row>
    <row r="579" spans="1:4" ht="30">
      <c r="A579" s="13" t="s">
        <v>19</v>
      </c>
      <c r="B579" s="54" t="s">
        <v>20</v>
      </c>
      <c r="C579" s="23">
        <v>3.04</v>
      </c>
      <c r="D579" s="66"/>
    </row>
    <row r="580" spans="1:4">
      <c r="A580" s="13" t="s">
        <v>21</v>
      </c>
      <c r="B580" s="54" t="s">
        <v>22</v>
      </c>
      <c r="C580" s="23">
        <v>1.2</v>
      </c>
      <c r="D580" s="66"/>
    </row>
    <row r="581" spans="1:4" ht="30">
      <c r="A581" s="13" t="s">
        <v>21</v>
      </c>
      <c r="B581" s="54" t="s">
        <v>23</v>
      </c>
      <c r="C581" s="23">
        <v>0.85625369080200919</v>
      </c>
      <c r="D581" s="66"/>
    </row>
    <row r="582" spans="1:4">
      <c r="A582" s="13" t="s">
        <v>24</v>
      </c>
      <c r="B582" s="54" t="s">
        <v>25</v>
      </c>
      <c r="C582" s="23">
        <v>5.2145466220778404E-2</v>
      </c>
      <c r="D582" s="66"/>
    </row>
    <row r="583" spans="1:4" ht="30">
      <c r="A583" s="13" t="s">
        <v>26</v>
      </c>
      <c r="B583" s="52" t="s">
        <v>27</v>
      </c>
      <c r="C583" s="23">
        <v>0.52</v>
      </c>
    </row>
    <row r="584" spans="1:4">
      <c r="A584" s="16">
        <v>4</v>
      </c>
      <c r="B584" s="53" t="s">
        <v>28</v>
      </c>
      <c r="C584" s="17">
        <v>1.55</v>
      </c>
    </row>
    <row r="585" spans="1:4" ht="42.75">
      <c r="A585" s="16">
        <v>5</v>
      </c>
      <c r="B585" s="50" t="s">
        <v>29</v>
      </c>
      <c r="C585" s="26">
        <f>SUM(C587:C590)</f>
        <v>0</v>
      </c>
    </row>
    <row r="586" spans="1:4">
      <c r="A586" s="13"/>
      <c r="B586" s="51" t="s">
        <v>8</v>
      </c>
      <c r="C586" s="28"/>
    </row>
    <row r="587" spans="1:4">
      <c r="A587" s="13" t="s">
        <v>30</v>
      </c>
      <c r="B587" s="54" t="s">
        <v>31</v>
      </c>
      <c r="C587" s="29">
        <v>0</v>
      </c>
    </row>
    <row r="588" spans="1:4">
      <c r="A588" s="13" t="s">
        <v>32</v>
      </c>
      <c r="B588" s="54" t="s">
        <v>33</v>
      </c>
      <c r="C588" s="29">
        <v>0</v>
      </c>
    </row>
    <row r="589" spans="1:4">
      <c r="A589" s="13" t="s">
        <v>34</v>
      </c>
      <c r="B589" s="54" t="s">
        <v>35</v>
      </c>
      <c r="C589" s="29">
        <v>0</v>
      </c>
    </row>
    <row r="590" spans="1:4">
      <c r="A590" s="13" t="s">
        <v>36</v>
      </c>
      <c r="B590" s="54" t="s">
        <v>37</v>
      </c>
      <c r="C590" s="29">
        <v>0</v>
      </c>
    </row>
    <row r="591" spans="1:4">
      <c r="A591" s="16">
        <v>6</v>
      </c>
      <c r="B591" s="53" t="s">
        <v>61</v>
      </c>
      <c r="C591" s="26">
        <f>SUM(C585+C584+C576+C573+C569)</f>
        <v>15.028399157022788</v>
      </c>
    </row>
    <row r="592" spans="1:4" ht="15.75">
      <c r="A592" s="11"/>
      <c r="B592" s="2"/>
      <c r="C592" s="64"/>
    </row>
    <row r="593" spans="1:3" ht="15.75">
      <c r="A593" s="11"/>
      <c r="B593" s="5"/>
      <c r="C593" s="64"/>
    </row>
    <row r="594" spans="1:3" ht="15.75">
      <c r="A594" s="2"/>
      <c r="B594" s="5"/>
      <c r="C594" s="64"/>
    </row>
    <row r="595" spans="1:3" ht="15.75">
      <c r="A595" s="2"/>
      <c r="B595" s="5"/>
      <c r="C595" s="65"/>
    </row>
    <row r="596" spans="1:3">
      <c r="A596" s="2"/>
      <c r="B596" s="5"/>
      <c r="C596" s="6"/>
    </row>
    <row r="597" spans="1:3">
      <c r="A597" s="1"/>
      <c r="B597" s="2"/>
      <c r="C597" s="3"/>
    </row>
    <row r="598" spans="1:3">
      <c r="A598" s="1"/>
      <c r="B598" s="2"/>
      <c r="C598" s="3"/>
    </row>
    <row r="599" spans="1:3">
      <c r="A599" s="67"/>
      <c r="B599" s="67"/>
      <c r="C599" s="7"/>
    </row>
    <row r="600" spans="1:3" ht="28.5">
      <c r="A600" s="63"/>
      <c r="B600" s="59" t="s">
        <v>57</v>
      </c>
      <c r="C600" s="7"/>
    </row>
    <row r="601" spans="1:3">
      <c r="A601" s="63"/>
      <c r="B601" s="36" t="s">
        <v>0</v>
      </c>
      <c r="C601" s="7"/>
    </row>
    <row r="602" spans="1:3">
      <c r="A602" s="1"/>
      <c r="B602" s="1"/>
      <c r="C602" s="1"/>
    </row>
    <row r="603" spans="1:3" ht="56.25">
      <c r="A603" s="13" t="s">
        <v>2</v>
      </c>
      <c r="B603" s="15" t="s">
        <v>3</v>
      </c>
      <c r="C603" s="37" t="s">
        <v>4</v>
      </c>
    </row>
    <row r="604" spans="1:3">
      <c r="A604" s="13">
        <v>1</v>
      </c>
      <c r="B604" s="49">
        <v>2</v>
      </c>
      <c r="C604" s="15">
        <v>3</v>
      </c>
    </row>
    <row r="605" spans="1:3" ht="85.5">
      <c r="A605" s="16">
        <v>1</v>
      </c>
      <c r="B605" s="53" t="s">
        <v>7</v>
      </c>
      <c r="C605" s="17">
        <f>SUM(C607:C608)</f>
        <v>2.5299999999999998</v>
      </c>
    </row>
    <row r="606" spans="1:3">
      <c r="A606" s="13"/>
      <c r="B606" s="54" t="s">
        <v>8</v>
      </c>
      <c r="C606" s="20"/>
    </row>
    <row r="607" spans="1:3">
      <c r="A607" s="22" t="s">
        <v>9</v>
      </c>
      <c r="B607" s="51" t="s">
        <v>10</v>
      </c>
      <c r="C607" s="23">
        <v>2.3499999999999996</v>
      </c>
    </row>
    <row r="608" spans="1:3" ht="30">
      <c r="A608" s="22" t="s">
        <v>11</v>
      </c>
      <c r="B608" s="51" t="s">
        <v>12</v>
      </c>
      <c r="C608" s="23">
        <v>0.18000000000000002</v>
      </c>
    </row>
    <row r="609" spans="1:3" ht="57">
      <c r="A609" s="16">
        <v>2</v>
      </c>
      <c r="B609" s="53" t="s">
        <v>13</v>
      </c>
      <c r="C609" s="17">
        <f>SUM(C611:C611)</f>
        <v>2.3199999999999998</v>
      </c>
    </row>
    <row r="610" spans="1:3">
      <c r="A610" s="13"/>
      <c r="B610" s="54" t="s">
        <v>8</v>
      </c>
      <c r="C610" s="20"/>
    </row>
    <row r="611" spans="1:3">
      <c r="A611" s="22" t="s">
        <v>14</v>
      </c>
      <c r="B611" s="54" t="s">
        <v>15</v>
      </c>
      <c r="C611" s="23">
        <f>1.43+0.89</f>
        <v>2.3199999999999998</v>
      </c>
    </row>
    <row r="612" spans="1:3" ht="28.5">
      <c r="A612" s="16">
        <v>3</v>
      </c>
      <c r="B612" s="53" t="s">
        <v>16</v>
      </c>
      <c r="C612" s="17">
        <f>SUM(C614:C619)</f>
        <v>8.7483962002658497</v>
      </c>
    </row>
    <row r="613" spans="1:3">
      <c r="A613" s="13"/>
      <c r="B613" s="54" t="s">
        <v>8</v>
      </c>
      <c r="C613" s="20"/>
    </row>
    <row r="614" spans="1:3">
      <c r="A614" s="13" t="s">
        <v>17</v>
      </c>
      <c r="B614" s="54" t="s">
        <v>18</v>
      </c>
      <c r="C614" s="23">
        <v>3.14</v>
      </c>
    </row>
    <row r="615" spans="1:3" ht="30">
      <c r="A615" s="13" t="s">
        <v>19</v>
      </c>
      <c r="B615" s="54" t="s">
        <v>20</v>
      </c>
      <c r="C615" s="23">
        <v>2.86</v>
      </c>
    </row>
    <row r="616" spans="1:3">
      <c r="A616" s="13" t="s">
        <v>21</v>
      </c>
      <c r="B616" s="54" t="s">
        <v>22</v>
      </c>
      <c r="C616" s="23">
        <v>1.18</v>
      </c>
    </row>
    <row r="617" spans="1:3" ht="30">
      <c r="A617" s="13" t="s">
        <v>21</v>
      </c>
      <c r="B617" s="54" t="s">
        <v>23</v>
      </c>
      <c r="C617" s="23">
        <v>0.85625369080200919</v>
      </c>
    </row>
    <row r="618" spans="1:3">
      <c r="A618" s="13" t="s">
        <v>24</v>
      </c>
      <c r="B618" s="54" t="s">
        <v>25</v>
      </c>
      <c r="C618" s="23">
        <v>5.2142509463839103E-2</v>
      </c>
    </row>
    <row r="619" spans="1:3" ht="30">
      <c r="A619" s="13" t="s">
        <v>26</v>
      </c>
      <c r="B619" s="52" t="s">
        <v>27</v>
      </c>
      <c r="C619" s="23">
        <v>0.66</v>
      </c>
    </row>
    <row r="620" spans="1:3">
      <c r="A620" s="16">
        <v>4</v>
      </c>
      <c r="B620" s="53" t="s">
        <v>28</v>
      </c>
      <c r="C620" s="17">
        <v>1.56</v>
      </c>
    </row>
    <row r="621" spans="1:3" ht="42.75">
      <c r="A621" s="16">
        <v>5</v>
      </c>
      <c r="B621" s="50" t="s">
        <v>29</v>
      </c>
      <c r="C621" s="26">
        <f>SUM(C623:C626)</f>
        <v>0.27</v>
      </c>
    </row>
    <row r="622" spans="1:3">
      <c r="A622" s="13"/>
      <c r="B622" s="51" t="s">
        <v>8</v>
      </c>
      <c r="C622" s="28"/>
    </row>
    <row r="623" spans="1:3">
      <c r="A623" s="13" t="s">
        <v>30</v>
      </c>
      <c r="B623" s="54" t="s">
        <v>31</v>
      </c>
      <c r="C623" s="29">
        <v>0.02</v>
      </c>
    </row>
    <row r="624" spans="1:3">
      <c r="A624" s="13" t="s">
        <v>32</v>
      </c>
      <c r="B624" s="54" t="s">
        <v>33</v>
      </c>
      <c r="C624" s="29">
        <v>0.13</v>
      </c>
    </row>
    <row r="625" spans="1:3">
      <c r="A625" s="13" t="s">
        <v>34</v>
      </c>
      <c r="B625" s="54" t="s">
        <v>35</v>
      </c>
      <c r="C625" s="29">
        <v>0.12</v>
      </c>
    </row>
    <row r="626" spans="1:3">
      <c r="A626" s="13" t="s">
        <v>36</v>
      </c>
      <c r="B626" s="54" t="s">
        <v>37</v>
      </c>
      <c r="C626" s="29">
        <v>0</v>
      </c>
    </row>
    <row r="627" spans="1:3">
      <c r="A627" s="16">
        <v>6</v>
      </c>
      <c r="B627" s="53" t="s">
        <v>61</v>
      </c>
      <c r="C627" s="26">
        <f>C621+C620+C612+C609+C605</f>
        <v>15.428396200265849</v>
      </c>
    </row>
    <row r="628" spans="1:3" ht="15.75">
      <c r="A628" s="2"/>
      <c r="B628" s="2"/>
      <c r="C628" s="64"/>
    </row>
    <row r="629" spans="1:3" ht="15.75">
      <c r="A629" s="2"/>
      <c r="B629" s="5"/>
      <c r="C629" s="64"/>
    </row>
    <row r="630" spans="1:3" ht="15.75">
      <c r="A630" s="2"/>
      <c r="B630" s="5"/>
      <c r="C630" s="64"/>
    </row>
    <row r="631" spans="1:3" ht="15.75">
      <c r="A631" s="1"/>
      <c r="B631" s="5"/>
      <c r="C631" s="65"/>
    </row>
    <row r="632" spans="1:3">
      <c r="A632" s="1"/>
      <c r="B632" s="2"/>
      <c r="C632" s="3"/>
    </row>
    <row r="633" spans="1:3">
      <c r="A633" s="67"/>
      <c r="B633" s="67"/>
      <c r="C633" s="7"/>
    </row>
    <row r="634" spans="1:3" ht="28.5">
      <c r="A634" s="63"/>
      <c r="B634" s="59" t="s">
        <v>58</v>
      </c>
      <c r="C634" s="7"/>
    </row>
    <row r="635" spans="1:3">
      <c r="A635" s="1"/>
      <c r="B635" s="36" t="s">
        <v>0</v>
      </c>
      <c r="C635" s="1"/>
    </row>
    <row r="636" spans="1:3">
      <c r="A636" s="1"/>
      <c r="B636" s="36"/>
      <c r="C636" s="1"/>
    </row>
    <row r="637" spans="1:3" ht="56.25">
      <c r="A637" s="13" t="s">
        <v>2</v>
      </c>
      <c r="B637" s="15" t="s">
        <v>3</v>
      </c>
      <c r="C637" s="37" t="s">
        <v>4</v>
      </c>
    </row>
    <row r="638" spans="1:3">
      <c r="A638" s="13">
        <v>1</v>
      </c>
      <c r="B638" s="49">
        <v>2</v>
      </c>
      <c r="C638" s="15">
        <v>3</v>
      </c>
    </row>
    <row r="639" spans="1:3" ht="85.5">
      <c r="A639" s="16">
        <v>1</v>
      </c>
      <c r="B639" s="53" t="s">
        <v>7</v>
      </c>
      <c r="C639" s="17">
        <f>SUM(C641:C642)</f>
        <v>2.5299999999999998</v>
      </c>
    </row>
    <row r="640" spans="1:3">
      <c r="A640" s="13"/>
      <c r="B640" s="54" t="s">
        <v>8</v>
      </c>
      <c r="C640" s="20"/>
    </row>
    <row r="641" spans="1:3">
      <c r="A641" s="22" t="s">
        <v>9</v>
      </c>
      <c r="B641" s="51" t="s">
        <v>10</v>
      </c>
      <c r="C641" s="23">
        <v>2.3499999999999996</v>
      </c>
    </row>
    <row r="642" spans="1:3" ht="30">
      <c r="A642" s="22" t="s">
        <v>11</v>
      </c>
      <c r="B642" s="51" t="s">
        <v>12</v>
      </c>
      <c r="C642" s="23">
        <v>0.18000000000000002</v>
      </c>
    </row>
    <row r="643" spans="1:3" ht="57">
      <c r="A643" s="16">
        <v>2</v>
      </c>
      <c r="B643" s="53" t="s">
        <v>13</v>
      </c>
      <c r="C643" s="17">
        <f>SUM(C645:C645)</f>
        <v>2.16</v>
      </c>
    </row>
    <row r="644" spans="1:3">
      <c r="A644" s="13"/>
      <c r="B644" s="54" t="s">
        <v>8</v>
      </c>
      <c r="C644" s="20"/>
    </row>
    <row r="645" spans="1:3">
      <c r="A645" s="22" t="s">
        <v>14</v>
      </c>
      <c r="B645" s="54" t="s">
        <v>15</v>
      </c>
      <c r="C645" s="23">
        <f>1.53+0.63</f>
        <v>2.16</v>
      </c>
    </row>
    <row r="646" spans="1:3" ht="28.5">
      <c r="A646" s="16">
        <v>3</v>
      </c>
      <c r="B646" s="53" t="s">
        <v>16</v>
      </c>
      <c r="C646" s="17">
        <f>SUM(C648:C653)</f>
        <v>8.69</v>
      </c>
    </row>
    <row r="647" spans="1:3">
      <c r="A647" s="13"/>
      <c r="B647" s="54" t="s">
        <v>8</v>
      </c>
      <c r="C647" s="20"/>
    </row>
    <row r="648" spans="1:3">
      <c r="A648" s="13" t="s">
        <v>17</v>
      </c>
      <c r="B648" s="54" t="s">
        <v>18</v>
      </c>
      <c r="C648" s="23">
        <v>3.13</v>
      </c>
    </row>
    <row r="649" spans="1:3" ht="30">
      <c r="A649" s="13" t="s">
        <v>19</v>
      </c>
      <c r="B649" s="54" t="s">
        <v>20</v>
      </c>
      <c r="C649" s="23">
        <v>3.09</v>
      </c>
    </row>
    <row r="650" spans="1:3">
      <c r="A650" s="13" t="s">
        <v>21</v>
      </c>
      <c r="B650" s="54" t="s">
        <v>22</v>
      </c>
      <c r="C650" s="23">
        <v>1.1399999999999999</v>
      </c>
    </row>
    <row r="651" spans="1:3" ht="30">
      <c r="A651" s="13" t="s">
        <v>21</v>
      </c>
      <c r="B651" s="54" t="s">
        <v>23</v>
      </c>
      <c r="C651" s="23">
        <v>0.85</v>
      </c>
    </row>
    <row r="652" spans="1:3">
      <c r="A652" s="13" t="s">
        <v>24</v>
      </c>
      <c r="B652" s="54" t="s">
        <v>25</v>
      </c>
      <c r="C652" s="23">
        <v>0.05</v>
      </c>
    </row>
    <row r="653" spans="1:3" ht="30">
      <c r="A653" s="13" t="s">
        <v>26</v>
      </c>
      <c r="B653" s="52" t="s">
        <v>27</v>
      </c>
      <c r="C653" s="23">
        <v>0.43</v>
      </c>
    </row>
    <row r="654" spans="1:3">
      <c r="A654" s="16">
        <v>4</v>
      </c>
      <c r="B654" s="53" t="s">
        <v>28</v>
      </c>
      <c r="C654" s="17">
        <v>1.53</v>
      </c>
    </row>
    <row r="655" spans="1:3" ht="42.75">
      <c r="A655" s="16">
        <v>5</v>
      </c>
      <c r="B655" s="50" t="s">
        <v>29</v>
      </c>
      <c r="C655" s="26">
        <f>SUM(C657:C660)</f>
        <v>0.51</v>
      </c>
    </row>
    <row r="656" spans="1:3">
      <c r="A656" s="13"/>
      <c r="B656" s="51" t="s">
        <v>8</v>
      </c>
      <c r="C656" s="28"/>
    </row>
    <row r="657" spans="1:3">
      <c r="A657" s="13" t="s">
        <v>30</v>
      </c>
      <c r="B657" s="54" t="s">
        <v>31</v>
      </c>
      <c r="C657" s="29">
        <v>0.16</v>
      </c>
    </row>
    <row r="658" spans="1:3">
      <c r="A658" s="13" t="s">
        <v>32</v>
      </c>
      <c r="B658" s="54" t="s">
        <v>33</v>
      </c>
      <c r="C658" s="29">
        <v>0</v>
      </c>
    </row>
    <row r="659" spans="1:3">
      <c r="A659" s="13" t="s">
        <v>34</v>
      </c>
      <c r="B659" s="54" t="s">
        <v>35</v>
      </c>
      <c r="C659" s="29">
        <v>0.35</v>
      </c>
    </row>
    <row r="660" spans="1:3">
      <c r="A660" s="13" t="s">
        <v>36</v>
      </c>
      <c r="B660" s="54" t="s">
        <v>37</v>
      </c>
      <c r="C660" s="29">
        <v>0</v>
      </c>
    </row>
    <row r="661" spans="1:3">
      <c r="A661" s="16">
        <v>6</v>
      </c>
      <c r="B661" s="53" t="s">
        <v>61</v>
      </c>
      <c r="C661" s="26">
        <f>SUM(C655+C654+C646+C643+C639)</f>
        <v>15.42</v>
      </c>
    </row>
  </sheetData>
  <mergeCells count="20">
    <mergeCell ref="A354:C354"/>
    <mergeCell ref="A7:B7"/>
    <mergeCell ref="A42:B42"/>
    <mergeCell ref="A77:C77"/>
    <mergeCell ref="A112:C112"/>
    <mergeCell ref="A147:C147"/>
    <mergeCell ref="A182:B182"/>
    <mergeCell ref="A216:C216"/>
    <mergeCell ref="A251:B251"/>
    <mergeCell ref="A285:C285"/>
    <mergeCell ref="A286:C286"/>
    <mergeCell ref="A320:C320"/>
    <mergeCell ref="A599:B599"/>
    <mergeCell ref="A633:B633"/>
    <mergeCell ref="A388:C388"/>
    <mergeCell ref="A422:C422"/>
    <mergeCell ref="A458:C458"/>
    <mergeCell ref="A494:B494"/>
    <mergeCell ref="A529:B529"/>
    <mergeCell ref="A563:B563"/>
  </mergeCells>
  <pageMargins left="0.7" right="0.7" top="0.75" bottom="0.75" header="0.3" footer="0.3"/>
  <pageSetup paperSize="9" scale="87" orientation="portrait" r:id="rId1"/>
  <rowBreaks count="18" manualBreakCount="18">
    <brk id="36" max="16383" man="1"/>
    <brk id="70" max="16383" man="1"/>
    <brk id="106" max="16383" man="1"/>
    <brk id="140" max="16383" man="1"/>
    <brk id="175" max="16383" man="1"/>
    <brk id="210" max="16383" man="1"/>
    <brk id="244" max="16383" man="1"/>
    <brk id="280" max="16383" man="1"/>
    <brk id="314" max="16383" man="1"/>
    <brk id="348" max="16383" man="1"/>
    <brk id="382" max="16383" man="1"/>
    <brk id="416" max="16383" man="1"/>
    <brk id="450" max="16383" man="1"/>
    <brk id="486" max="16383" man="1"/>
    <brk id="523" max="16383" man="1"/>
    <brk id="557" max="16383" man="1"/>
    <brk id="591" max="16383" man="1"/>
    <brk id="6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2-4 Расшифровка</vt:lpstr>
      <vt:lpstr>Лист1</vt:lpstr>
      <vt:lpstr>'2-4 Расшифровка'!Область_печати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Kunickaya</cp:lastModifiedBy>
  <cp:lastPrinted>2018-10-15T05:49:15Z</cp:lastPrinted>
  <dcterms:created xsi:type="dcterms:W3CDTF">2018-10-11T06:06:03Z</dcterms:created>
  <dcterms:modified xsi:type="dcterms:W3CDTF">2018-10-23T04:05:36Z</dcterms:modified>
</cp:coreProperties>
</file>