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544"/>
  </bookViews>
  <sheets>
    <sheet name="Приказ 65" sheetId="2" r:id="rId1"/>
  </sheets>
  <definedNames>
    <definedName name="_xlnm.Print_Titles" localSheetId="0">'Приказ 65'!$4:$5</definedName>
  </definedNames>
  <calcPr calcId="124519"/>
</workbook>
</file>

<file path=xl/calcChain.xml><?xml version="1.0" encoding="utf-8"?>
<calcChain xmlns="http://schemas.openxmlformats.org/spreadsheetml/2006/main">
  <c r="V36" i="2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8"/>
  <c r="V39"/>
  <c r="V8"/>
  <c r="V7"/>
  <c r="J38" l="1"/>
  <c r="T37" l="1"/>
  <c r="R37"/>
  <c r="P37"/>
  <c r="N37"/>
  <c r="L37"/>
  <c r="J37"/>
  <c r="H37"/>
  <c r="F37"/>
  <c r="T12"/>
  <c r="T13"/>
  <c r="R12"/>
  <c r="R13"/>
  <c r="P12"/>
  <c r="P13"/>
  <c r="N12"/>
  <c r="N13"/>
  <c r="L12"/>
  <c r="L13"/>
  <c r="J12"/>
  <c r="J13"/>
  <c r="H12"/>
  <c r="H13"/>
  <c r="T11"/>
  <c r="R11"/>
  <c r="P11"/>
  <c r="N11"/>
  <c r="L11"/>
  <c r="J11"/>
  <c r="H11"/>
  <c r="F12"/>
  <c r="F11"/>
  <c r="F13"/>
  <c r="T8" l="1"/>
  <c r="T9"/>
  <c r="T10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8"/>
  <c r="T39"/>
  <c r="T7"/>
  <c r="R8"/>
  <c r="R9"/>
  <c r="R10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8"/>
  <c r="R39"/>
  <c r="R7"/>
  <c r="P8"/>
  <c r="P9"/>
  <c r="P10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8"/>
  <c r="P39"/>
  <c r="P7"/>
  <c r="N8"/>
  <c r="N9"/>
  <c r="N10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8"/>
  <c r="N39"/>
  <c r="N7"/>
  <c r="L8"/>
  <c r="L9"/>
  <c r="L10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8"/>
  <c r="L39"/>
  <c r="L7"/>
  <c r="J8"/>
  <c r="J9"/>
  <c r="J10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9"/>
  <c r="J7"/>
  <c r="H8"/>
  <c r="H9"/>
  <c r="H10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8"/>
  <c r="H39"/>
  <c r="H7"/>
  <c r="F8"/>
  <c r="F9"/>
  <c r="F10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8"/>
  <c r="F39"/>
  <c r="F7"/>
</calcChain>
</file>

<file path=xl/sharedStrings.xml><?xml version="1.0" encoding="utf-8"?>
<sst xmlns="http://schemas.openxmlformats.org/spreadsheetml/2006/main" count="88" uniqueCount="82">
  <si>
    <t>Наименование показателя</t>
  </si>
  <si>
    <t>Ц.ст.</t>
  </si>
  <si>
    <t>Расх.</t>
  </si>
  <si>
    <t>тыс. руб.</t>
  </si>
  <si>
    <t>Отклонения между первоначально утвержденными показателями  и их фактическими значениями, %</t>
  </si>
  <si>
    <t>Пояснения различий между первоначально утвержденными показателями  и их фактическими значениями</t>
  </si>
  <si>
    <t>Отклонения от первоначальных утвержденных показателей, +/-</t>
  </si>
  <si>
    <t>Отклонения от предыдуших утвержденных показателей, +/-</t>
  </si>
  <si>
    <t xml:space="preserve">  Непрограммные направления деятельности органов местного самоуправления</t>
  </si>
  <si>
    <t xml:space="preserve">Всего расходов:   </t>
  </si>
  <si>
    <t xml:space="preserve">  МП "Комплексное развитие сельских территорий" на 2020-2025 годы</t>
  </si>
  <si>
    <t xml:space="preserve">  МП "Молодежь района" на 2017-2025 годы</t>
  </si>
  <si>
    <t xml:space="preserve">  МП "Пожарная безопасность в учреждениях культуры ЧМР" на 2017-2025 годы</t>
  </si>
  <si>
    <t xml:space="preserve">  МП "Развитие образования в ЧМР" на 2020-2027 годы</t>
  </si>
  <si>
    <t xml:space="preserve">    Тип структурного элемента "Развитие системы дошкольного образования ЧР на 2020-2027 годы"</t>
  </si>
  <si>
    <t xml:space="preserve">    Тип структурного элемента "Развитие системы общего образования ЧР на 2020-2027 годы"</t>
  </si>
  <si>
    <t xml:space="preserve">    Тип структурного элемента "Развитие системы дополнительного образования, отдыха, оздоровления и занятости детей и подростков ЧР"</t>
  </si>
  <si>
    <t xml:space="preserve">  МП "Развитие физической культуры и спорта в ЧМР" на 2017-2025 годы</t>
  </si>
  <si>
    <t xml:space="preserve">  МП "Защита населения и территории от чрезвычайных ситуаций, обеспечение пожарной безопасности и безопасности людей на водных объектах ЧР ПК" на 2022-2027 годы</t>
  </si>
  <si>
    <t xml:space="preserve">  МП "Капитальный ремонт муниципального жилого фонда ЧМР ПК" на 2018-2025 годы</t>
  </si>
  <si>
    <t xml:space="preserve">  МП "Обеспечение жильем молодых семей ЧР" на 2017-2025 годы</t>
  </si>
  <si>
    <t>Доп. потребность в средствах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</si>
  <si>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Сведения о фактически произведенных расходах на реализацию муниципальных программ за 2023 год  в сравнении с первоначально утвержденными решением о бюджете значениями и с уточненными значениями с учетом внесенных изменений в отчетном периоде</t>
  </si>
  <si>
    <t>Первоначально утвержденные значения (решение о бюджете на 2023 год от 12.12.2022 № 107-НПА)</t>
  </si>
  <si>
    <t>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</si>
  <si>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Тип структурного элемента "Пожарная безопасность в образовательных учреждениях Черниговского района на 2020-2027 годы"</t>
  </si>
  <si>
    <t xml:space="preserve">  МП "Энергоресурсосбережение и повышение энергетической эффективности на территории ЧМР" на 2017-2025 годы</t>
  </si>
  <si>
    <t xml:space="preserve">  МП "Развитие культуры в Черниговском районе" на 2017-2025 годы</t>
  </si>
  <si>
    <t xml:space="preserve">  МП "Формирование информационного общества в ЧР" на 2020-2025 годы</t>
  </si>
  <si>
    <t xml:space="preserve">  МП "Противодействие и профилактика терроризма на территории ЧМР" на 2017-2025 годы</t>
  </si>
  <si>
    <t xml:space="preserve">  МП "Развитие дорожного хозяйства и транспорта в ЧР" на 2018-2025 годы</t>
  </si>
  <si>
    <t xml:space="preserve">  МП "Комплексное развитие систем коммунальной инфраструктуры ЧР" на 2017-2025 годы</t>
  </si>
  <si>
    <t xml:space="preserve">  МП "Долгосрочное финансовое планирование и организация бюджетного процесса, совершенствование межбюджетных отношений в ЧМР" на 2017-2025 годы</t>
  </si>
  <si>
    <t xml:space="preserve">  МП "Развитие субъектов малого и среднего предпринимательства в ЧМР" на 2017-2025 годы</t>
  </si>
  <si>
    <t xml:space="preserve">  МП "Профилактика наркомании на территории ЧМР" на 2017-2025 годы</t>
  </si>
  <si>
    <t xml:space="preserve">  МП "Патриотическое воспитание граждан ЧМР" на 2017-2025 годы</t>
  </si>
  <si>
    <t xml:space="preserve">  МП "Развитие муниципальной службы и информационной политики в ЧР" на 2017-2025 годы</t>
  </si>
  <si>
    <t xml:space="preserve">  МП "Профилактика правонарушений на территории ЧМР" на 2017-2025 годы</t>
  </si>
  <si>
    <t xml:space="preserve">  МП "Формирование доступной среды жизнедеятельности для инвалидов и других маломобильных групп населения ЧМР" на 2017-2025 годы</t>
  </si>
  <si>
    <t xml:space="preserve">  МП "Развитие внутреннего и въездного туризма в ЧМР" на 2017-2025 годы</t>
  </si>
  <si>
    <t xml:space="preserve">  МП "О противодействии коррупции в Администрации ЧР" на 2019-2025 годы</t>
  </si>
  <si>
    <t xml:space="preserve">  МП "Гармонизация межэтнических и межрелигиозных отношений, профилактика и противодействие экстремизма в ЧМР" на 2018-2025 годы</t>
  </si>
  <si>
    <t>Уточненные значения (внесение изменений решение о бюджете на 2023 год от 27.01.2023 № 117-НПА)</t>
  </si>
  <si>
    <t>Уточненные значения (внесение изменений решение о бюджете на 2023 год от 27.04.2023 № 125-НПА)</t>
  </si>
  <si>
    <t xml:space="preserve"> МП "Поддержка социально ориентированных некоммерческих организаций Черниговского района" на 2023-2027 годы</t>
  </si>
  <si>
    <t>Уточненные значения (внесение изменений решение о бюджете на 2023 год от 29.06.2023 № 3-НПА)</t>
  </si>
  <si>
    <t>Уточненные значения (внесение изменений решение о бюджете на 2023 год от 27.07.2022 № 10-НПА)</t>
  </si>
  <si>
    <t>Уточненные значения (внесение изменений решение о бюджете на 2023 год от 27.09.2023 № 16-НПА)</t>
  </si>
  <si>
    <t>Уточненные значения (внесение изменений решение о бюджете на 2023 год от 29.11.2023 № 41-НПА)</t>
  </si>
  <si>
    <t>Уточненные значения (внесение изменений решение о бюджете на 2023 год от 13.12.2023 № 68-НПА)</t>
  </si>
  <si>
    <t>Фактические значения за 2023 год</t>
  </si>
  <si>
    <t>Экономия сложилась по фонду оплаты труда, страховым взносам и в ходе осуществления закупок товаров, работ, услуг</t>
  </si>
  <si>
    <t xml:space="preserve"> Тип структурного элемента "Антитеррористическая безопасность в образовательных учреждениях Черниговского МР" на 2020-2027 годы</t>
  </si>
  <si>
    <t>Средства, поступившие из бюджета ПК в виде субвенций на получение общедоступного и бесплатного общего образования, а также в форме субсидий на кап. ремонт зданий и на реализацию мероприятий по модерниз. школьных систем образ. (внес. изм. в теч. 2023 г. обусловлено уточнением показателей Закона ПК от 20.12.2023 № 253-КЗ "О краевом бюджете на 2023 год и плановый период 2024 и 2025 годов").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01.10.2023 и с 01.12.2023 оплаты труда отдельных категорий работников путем увеличения в 1,109  и в 1,1847 раза соответственно (внес. изм. в теч. 2023 г. в решение Думы ЧР от 12.12.2022 № 107-НПА «О бюджете Черниговского района на 2023 год и плановый период 2024 и 2025 годов")</t>
  </si>
  <si>
    <t>Средства, поступившие из бюджета ПК в форме субвенций на получение общедоступного и бесплатного дошк. образов. (внес. изм. в теч. 2023 г. обусловлено уточнением показателей Закона ПК от 20.12.2022 № 253-КЗ "О краевом бюджете на 2023 год и плановый период 2024 и 2025 годов").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01.10.2023 и с 01.12.2023 оплаты труда отдельных категорий работников путем увеличения в 1,109  и в 1,1847 раза соответственно (внес. изм. в теч. 2023 г. в решение Думы ЧР от 12.12.2022 № 107-НПА «О бюджете Черниговского района на 2023 год и плановый период 2024 и 2025 годов")</t>
  </si>
  <si>
    <t>Доп. потребность в средствах  по комплексу  мероприятий "Предупреждение и предотвращение терроризма в муниципальных образовательных учреждениях"  (внес. изм. в теч. 2023 г. в решение Думы ЧР от 12.12.2022 № 107-НПА «О бюджете Черниговского района на 2023 год и плановый период 2024 и 2025 годов")</t>
  </si>
  <si>
    <t>Доп. потребность в средствах на организационные, технические и технологические мероприятия по пожарной безопасности мун.учреждений  (внес. изм. в теч. 2023 г. в решение Думы ЧР от 12.12.2022 № 107-НПА «О бюджете Черниговского района на 2023 год и плановый период 2024 и 2025 годов")</t>
  </si>
  <si>
    <t>За счет средств бюджета ЧР по подведомственным учреждениям культуры увеличены расходы по основной деятельности, в т.ч. на з/пл работников с целью доведения до уровня 57,8473 т.р., а также выделение иных МБТ бюджетам поселений, входящ. в сост. Черниговского МР, на исполнен. Указов Президента РФ (внес. измен. в теч. 2023 г. в решение Думы ЧР от 12.12.2022 № 107-НПА «О бюджете Черниговского района на 2023 год и плановый период 2024 и 2025 годов"). За счет безвозмездных поступлений отражено изменение размеров субсидий (внес. изм. в теч. 2023 г. обусловлено уточнением показателей Закона ПК от 20.12.2023 № 253-КЗ "О краевом бюджете на 2023 год и плановый период 2024 и 2025 годов")</t>
  </si>
  <si>
    <t>Увеличение ЛБО во исполнение п.10 Перечня поручений Президента РФ по итогам заседания Совета при Президенте РФ по развитию физ. культуры и спорта от 10.09.2021 № Пр-1919 по вопросу обеспечения доведения к 2024 г. минимальной доли расходов по разделу «Физ. культура и спорт» не менее чем до 2% (внес. изм. в теч. 2023 г. в решение Думы ЧР от 12.12.2022 № 107-НПА «О бюджете Черниговского района на 2023 год и плановый период 2024 и 2025 годов"). За счет безвозмездных поступлений отражено увеличение размеров субсидий (внес. изм. в теч. 2023 г. обусловлено уточнением показателей Закона ПК от 20.12.2023 № 253-КЗ "О краевом бюджете на 2023 год и плановый период 2024 и 2025 годов")</t>
  </si>
  <si>
    <t>Отсутствие потребности в средствах на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 (внес. изм. в теч. 2023 г. в решение Думы ЧР от 12.12.2022 № 107-НПА «О бюджете Черниговского района на 2023 год и плановый период 2024 и 2025 годов")</t>
  </si>
  <si>
    <t>Доп.потребность в средствах за счет бюджета Черниговского района на прочие расходы (ремонт оргтехники, заправка картриджей, приобретение и установка серверного оборудования и программного обеспечения) (внес. изм. в теч. 2023 г. в решение Думы ЧР от 12.12.2022 № 107-НПА «О бюджете Черниговского района на 2023 год и плановый период 2024 и 2025 годов")</t>
  </si>
  <si>
    <t>Экономия средств в ходе проведения закупочных процедур на мероприятия по профилактике экстремизма и терроризма, финансируемых из бюджета Черниговского района (внес. изм. в теч. 2023 г. в решение Думы ЧР от 12.12.2022 № 107-НПА «О бюджете Черниговского района на 2023 год и плановый период 2024 и 2025 годов")</t>
  </si>
  <si>
    <t>Доп. потребность в средствах на проведение мероприятий по предупреждению чрезвычайной ситуации, связанной с нахождением на территории Черниговского МР безнадзорных животных (собак), за счет средств местного бюджета (внес. изм. в теч. 2023 г. в решение Думы ЧР от 12.12.2022 № 107-НПА «О бюджете Черниговского района на 2023 год и плановый период 2024 и 2025 годов")</t>
  </si>
  <si>
    <t>Доп. потребность в средствах за счет средств местного бюджета на капитальный ремонт муниципального жилищного фонда (внес. изм. в теч. 2023 г. в решение Думы ЧР от 12.12.2022 № 107-НПА «О бюджете Черниговского района на 2023 год и плановый период 2024 и 2025 годов")</t>
  </si>
  <si>
    <t>Изменения в течении 2023 года обусловлены уточнением показателей Закона ПК от 20.12.2023 № 253-КЗ "О краевом бюджете на 2023 год и плановый период 2024 и 2025 годов" (рост субсидии на обеспечение граждан твердым топливом) и решения Думы ЧР от 12.12.2022 № 107-НПА «О бюджете Черниговского района на 2023 год и плановый период 2024 и 2025 годов" (доп. потребность в средствах)</t>
  </si>
  <si>
    <t>х</t>
  </si>
  <si>
    <t>Экономия средств в ходе проведения закупочных процедур на организацию и проведение мероприятий по празднованию «Дня российского предпринимателя», «Дня торговли и общественного питания», «Дня работников сельского хозяйства», конкурса "Лучший предпринимательский проект в Черниговском районе", а также поддержку социально значимых проектов на территории Черниговского района (внес. изм. в теч. 2023 г. в решение Думы ЧР от 12.12.2022 № 107-НПА «О бюджете Черниговского района на 2023 год и плановый период 2024 и 2025 годов")</t>
  </si>
  <si>
    <t>Экономия средств в ходе проведения закупочных процедур на мероприятия по противодействию распространения наркотиков, финансируемых из бюджета Черниговского района (внес. изм. в теч. 2023 г. в решение Думы ЧР от 12.12.2022 № 107-НПА «О бюджете Черниговского района на 2023 год и плановый период 2024 и 2025 годов")</t>
  </si>
  <si>
    <t>Доп. потребность в средствах (внес. изм. в теч. 2023 г. в решение Думы ЧР от 12.12.2022 № 107-НПА «О бюджете Черниговского района на 2023 год и плановый период 2024 и 2025 годов")</t>
  </si>
  <si>
    <t>Доп. потребность в средствах за счет районного бюджета на мероприятия по патриотическому воспитанию граждан Черниговского муниципального района (внес. изм. в теч. 2023 г. в решение Думы ЧР от 12.12.2022 № 107-НПА «О бюджете Черниговского района на 2023 год и плановый период 2024 и 2025 годов")</t>
  </si>
  <si>
    <t>Доп. потребность в средствах на возмещение затрат, возникающих в связи с опубликованием муниципальных правовых актов и доведением до жителей муниципального района официальной информации (в соответствии со ст.78 БК РФ) (внес. изм. в теч. 2023 г. в решение Думы ЧР от 12.12.2022 № 107-НПА «О бюджете Черниговского района на 2023 год и плановый период 2024 и 2025 годов")</t>
  </si>
  <si>
    <t>Доп. потребность в ЛБО за счет средств районного бюджета на проведение мероприятий для детей и молодежи (внес. изм. в теч. 2023 г. в решение Думы ЧР от 12.12.2022 № 107-НПА «О бюджете Черниговского района на 2023 год и плановый период 2024 и 2025 годов")</t>
  </si>
  <si>
    <t>Отсутствие потребности в средствах местного бюджета (внес. изм. в теч. 2023 г. в решение Думы ЧР от 12.12.2022 № 107-НПА «О бюджете Черниговского района на 2023 год и плановый период 2024 и 2025 годов")</t>
  </si>
  <si>
    <t>Экономия средств в ходе проведения закупочных процедур на мероприятия по противодействию коррупции, финансируемых из бюджета Черниговского района (внес. изм. в теч. 2023 г. в решение Думы ЧР от 12.12.2022 № 107-НПА «О бюджете Черниговского района на 2023 год и плановый период 2024 и 2025 годов")</t>
  </si>
  <si>
    <t>Экономия средств в ходе проведения закупочных процедур на мероприятия по укреплению межэтнических связей и межрелигиозных отношений, финансируемых из бюджета Черниговского района (внес. изм. в теч. 2023 г. в решение Думы ЧР от 12.12.2022 № 107-НПА «О бюджете Черниговского района на 2023 год и плановый период 2024 и 2025 годов")</t>
  </si>
  <si>
    <t>Потребность в средствах за счет бюджета Черниговского района на мероприятия по развитию и совершенствованию деятельности социально ориентированных некоммерческих организаций (внес. изм. в теч. 2023 г. в решение Думы ЧР от 12.12.2022 № 107-НПА «О бюджете Черниговского района на 2023 год и плановый период 2024 и 2025 годов")</t>
  </si>
  <si>
    <t xml:space="preserve">Уменьшение размера субсидии за счет средств бюджета ПК (внесение изменений в Закон ПК от 20.12.2023 № 253-КЗ "О краевом бюджете на 2023 год и плановый период 2024 и 2025 годов") </t>
  </si>
  <si>
    <t>Изменения в течении 2023 года обусловлены уточнением показателей Закона ПК от 20.12.2023 № 253-КЗ "О краевом бюджете на 2023 год и плановый период 2024 и 2025 годов" и решения Думы ЧР от 12.12.2022 № 107-НПА «О бюджете Черниговского района на 2023 год и плановый период 2024 и 2025 годов"</t>
  </si>
  <si>
    <t>Согласно Закона ПК от 20.12.2023 № 253-КЗ "О краевом бюджете на 2023 год и плановый период 2024 и 2025 годов" (с изм. и дополн.) распределена субсидия на оснащение детских школ искусств муз.инструментами, оборуд. и учебными материалами.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01.10.2023 и с 01.12.2023 оплаты труда отдельных категорий работников путем увеличения в 1,109  и в 1,1847 раза соответственно (внес. изм. в теч. 2023 г. в решение Думы ЧР от 12.12.2022 № 107-НПА «О бюджете Черниговского района на 2023 год и плановый период 2024 и 2025 годов")</t>
  </si>
  <si>
    <t>Доп.потребность в лилимах бюджетных обязательств в виду признания министерством сельского хозяйства Приморского края участниками программы от Черниговского района с выделение денежных средств трех семей, выбравшие способ улучшения жилищных условий в виде строительства индивидуальных жилых домов на сельских территориях (внес. изм. в теч. 2023 г. в решение Думы ЧР от 12.12.2022 № 107-НПА «О бюджете Черниговского района на 2023 год и плановый период 2024 и 2025 годов")</t>
  </si>
  <si>
    <t>Изменения в течении 2023 года обусловлены увеличением расходов на содержание действующей сети автомобильных дорог общего пользования местного значения, согласно уточнений показателей Закона ПК от 20.12.2023 № 253-КЗ "О краевом бюджете на 2023 год и плановый период 2024 и 2025 годов" и решений Думы ЧР от 12.12.2022 № 107-НПА «О бюджете Черниговского района на 2023 год и плановый период 2024 и 2025 годов" (с изм. и дополн.)</t>
  </si>
  <si>
    <t>Уточненные значения (внесение изменений решение о бюджете на 2023 год от 25.12.2023 № 84-НПА)</t>
  </si>
</sst>
</file>

<file path=xl/styles.xml><?xml version="1.0" encoding="utf-8"?>
<styleSheet xmlns="http://schemas.openxmlformats.org/spreadsheetml/2006/main">
  <numFmts count="1">
    <numFmt numFmtId="164" formatCode="#,##0.000"/>
  </numFmts>
  <fonts count="1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 Cy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1" fillId="0" borderId="1">
      <alignment horizontal="center"/>
    </xf>
    <xf numFmtId="0" fontId="3" fillId="0" borderId="3"/>
  </cellStyleXfs>
  <cellXfs count="69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9" fillId="5" borderId="0" xfId="0" applyFont="1" applyFill="1" applyProtection="1">
      <protection locked="0"/>
    </xf>
    <xf numFmtId="0" fontId="8" fillId="5" borderId="1" xfId="3" applyNumberFormat="1" applyFont="1" applyFill="1" applyProtection="1"/>
    <xf numFmtId="0" fontId="13" fillId="5" borderId="1" xfId="2" applyNumberFormat="1" applyFont="1" applyFill="1" applyProtection="1">
      <alignment wrapText="1"/>
    </xf>
    <xf numFmtId="0" fontId="13" fillId="5" borderId="1" xfId="3" applyNumberFormat="1" applyFont="1" applyFill="1" applyProtection="1"/>
    <xf numFmtId="0" fontId="13" fillId="5" borderId="1" xfId="2" applyNumberFormat="1" applyFont="1" applyFill="1" applyProtection="1">
      <alignment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5" borderId="2" xfId="7" applyFont="1" applyFill="1">
      <alignment horizontal="center" vertical="center" wrapText="1"/>
    </xf>
    <xf numFmtId="0" fontId="14" fillId="5" borderId="7" xfId="7" applyNumberFormat="1" applyFont="1" applyFill="1" applyBorder="1" applyProtection="1">
      <alignment horizontal="center" vertical="center" wrapText="1"/>
    </xf>
    <xf numFmtId="0" fontId="10" fillId="5" borderId="2" xfId="24" applyNumberFormat="1" applyFont="1" applyFill="1" applyAlignment="1" applyProtection="1">
      <alignment vertical="top" wrapText="1"/>
    </xf>
    <xf numFmtId="0" fontId="8" fillId="5" borderId="2" xfId="24" applyNumberFormat="1" applyFont="1" applyFill="1" applyAlignment="1" applyProtection="1">
      <alignment vertical="top" wrapText="1"/>
    </xf>
    <xf numFmtId="0" fontId="10" fillId="5" borderId="5" xfId="24" applyNumberFormat="1" applyFont="1" applyFill="1" applyBorder="1" applyAlignment="1" applyProtection="1">
      <alignment vertical="top" wrapText="1"/>
    </xf>
    <xf numFmtId="0" fontId="14" fillId="5" borderId="5" xfId="7" applyFont="1" applyFill="1" applyBorder="1">
      <alignment horizontal="center" vertical="center" wrapText="1"/>
    </xf>
    <xf numFmtId="0" fontId="14" fillId="5" borderId="15" xfId="7" applyFont="1" applyFill="1" applyBorder="1">
      <alignment horizontal="center" vertical="center" wrapText="1"/>
    </xf>
    <xf numFmtId="0" fontId="14" fillId="5" borderId="16" xfId="7" applyFont="1" applyFill="1" applyBorder="1">
      <alignment horizontal="center" vertical="center" wrapText="1"/>
    </xf>
    <xf numFmtId="0" fontId="14" fillId="5" borderId="17" xfId="7" applyFont="1" applyFill="1" applyBorder="1">
      <alignment horizontal="center" vertical="center" wrapText="1"/>
    </xf>
    <xf numFmtId="0" fontId="14" fillId="5" borderId="7" xfId="7" applyFont="1" applyFill="1" applyBorder="1">
      <alignment horizontal="center" vertical="center" wrapText="1"/>
    </xf>
    <xf numFmtId="0" fontId="8" fillId="0" borderId="18" xfId="3" applyNumberFormat="1" applyFont="1" applyBorder="1" applyProtection="1"/>
    <xf numFmtId="164" fontId="8" fillId="0" borderId="14" xfId="15" applyNumberFormat="1" applyFont="1" applyBorder="1" applyAlignment="1">
      <alignment horizontal="center" wrapText="1"/>
    </xf>
    <xf numFmtId="164" fontId="16" fillId="0" borderId="13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0" borderId="1" xfId="3" applyNumberFormat="1" applyFont="1" applyProtection="1"/>
    <xf numFmtId="0" fontId="1" fillId="0" borderId="1" xfId="15" applyFont="1" applyAlignment="1">
      <alignment horizontal="left" wrapText="1"/>
    </xf>
    <xf numFmtId="0" fontId="17" fillId="0" borderId="0" xfId="0" applyFont="1" applyProtection="1">
      <protection locked="0"/>
    </xf>
    <xf numFmtId="164" fontId="9" fillId="0" borderId="12" xfId="0" applyNumberFormat="1" applyFont="1" applyBorder="1" applyAlignment="1" applyProtection="1">
      <alignment horizontal="center"/>
      <protection locked="0"/>
    </xf>
    <xf numFmtId="164" fontId="9" fillId="0" borderId="14" xfId="0" applyNumberFormat="1" applyFont="1" applyBorder="1" applyAlignment="1" applyProtection="1">
      <alignment horizontal="center"/>
      <protection locked="0"/>
    </xf>
    <xf numFmtId="164" fontId="10" fillId="0" borderId="7" xfId="3" applyNumberFormat="1" applyFont="1" applyBorder="1" applyAlignment="1" applyProtection="1">
      <alignment horizontal="center"/>
    </xf>
    <xf numFmtId="164" fontId="8" fillId="0" borderId="10" xfId="3" applyNumberFormat="1" applyFont="1" applyBorder="1" applyAlignment="1" applyProtection="1">
      <alignment horizontal="center"/>
    </xf>
    <xf numFmtId="0" fontId="16" fillId="0" borderId="7" xfId="0" applyFont="1" applyBorder="1" applyProtection="1">
      <protection locked="0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164" fontId="8" fillId="5" borderId="11" xfId="3" applyNumberFormat="1" applyFont="1" applyFill="1" applyBorder="1" applyAlignment="1" applyProtection="1">
      <alignment horizontal="center"/>
    </xf>
    <xf numFmtId="164" fontId="8" fillId="5" borderId="1" xfId="3" applyNumberFormat="1" applyFont="1" applyFill="1" applyBorder="1" applyAlignment="1" applyProtection="1">
      <alignment horizontal="center"/>
    </xf>
    <xf numFmtId="164" fontId="8" fillId="5" borderId="21" xfId="3" applyNumberFormat="1" applyFont="1" applyFill="1" applyBorder="1" applyAlignment="1" applyProtection="1">
      <alignment horizontal="center"/>
    </xf>
    <xf numFmtId="164" fontId="8" fillId="5" borderId="7" xfId="3" applyNumberFormat="1" applyFont="1" applyFill="1" applyBorder="1" applyAlignment="1" applyProtection="1">
      <alignment horizontal="center"/>
    </xf>
    <xf numFmtId="164" fontId="8" fillId="5" borderId="18" xfId="3" applyNumberFormat="1" applyFont="1" applyFill="1" applyBorder="1" applyAlignment="1" applyProtection="1">
      <alignment horizontal="center"/>
    </xf>
    <xf numFmtId="164" fontId="8" fillId="5" borderId="7" xfId="15" applyNumberFormat="1" applyFont="1" applyFill="1" applyBorder="1" applyAlignment="1">
      <alignment horizontal="center" wrapText="1"/>
    </xf>
    <xf numFmtId="164" fontId="9" fillId="5" borderId="19" xfId="0" applyNumberFormat="1" applyFont="1" applyFill="1" applyBorder="1" applyAlignment="1" applyProtection="1">
      <alignment horizontal="center"/>
      <protection locked="0"/>
    </xf>
    <xf numFmtId="164" fontId="9" fillId="5" borderId="7" xfId="0" applyNumberFormat="1" applyFont="1" applyFill="1" applyBorder="1" applyAlignment="1" applyProtection="1">
      <alignment horizontal="center"/>
      <protection locked="0"/>
    </xf>
    <xf numFmtId="164" fontId="8" fillId="5" borderId="14" xfId="3" applyNumberFormat="1" applyFont="1" applyFill="1" applyBorder="1" applyAlignment="1" applyProtection="1">
      <alignment horizontal="center"/>
    </xf>
    <xf numFmtId="2" fontId="8" fillId="5" borderId="11" xfId="3" applyNumberFormat="1" applyFont="1" applyFill="1" applyBorder="1" applyAlignment="1" applyProtection="1">
      <alignment horizontal="center"/>
    </xf>
    <xf numFmtId="164" fontId="8" fillId="5" borderId="7" xfId="15" applyNumberFormat="1" applyFont="1" applyFill="1" applyBorder="1" applyAlignment="1" applyProtection="1">
      <alignment horizontal="center" wrapText="1"/>
    </xf>
    <xf numFmtId="10" fontId="14" fillId="5" borderId="2" xfId="11" applyNumberFormat="1" applyFont="1" applyFill="1" applyAlignment="1" applyProtection="1">
      <alignment horizontal="left" vertical="top" wrapText="1"/>
    </xf>
    <xf numFmtId="10" fontId="14" fillId="5" borderId="6" xfId="11" applyNumberFormat="1" applyFont="1" applyFill="1" applyBorder="1" applyAlignment="1" applyProtection="1">
      <alignment horizontal="left" vertical="top" wrapText="1"/>
    </xf>
    <xf numFmtId="0" fontId="9" fillId="5" borderId="7" xfId="0" applyFont="1" applyFill="1" applyBorder="1" applyAlignment="1" applyProtection="1">
      <alignment horizontal="left" vertical="top" wrapText="1"/>
      <protection locked="0"/>
    </xf>
    <xf numFmtId="0" fontId="9" fillId="5" borderId="19" xfId="0" applyFont="1" applyFill="1" applyBorder="1" applyAlignment="1" applyProtection="1">
      <alignment horizontal="left" vertical="top" wrapText="1"/>
      <protection locked="0"/>
    </xf>
    <xf numFmtId="0" fontId="9" fillId="6" borderId="7" xfId="0" applyFont="1" applyFill="1" applyBorder="1" applyAlignment="1" applyProtection="1">
      <alignment horizontal="left" vertical="top" wrapText="1"/>
      <protection locked="0"/>
    </xf>
    <xf numFmtId="0" fontId="18" fillId="5" borderId="19" xfId="0" applyFont="1" applyFill="1" applyBorder="1" applyAlignment="1" applyProtection="1">
      <alignment horizontal="left" vertical="top" wrapText="1"/>
      <protection locked="0"/>
    </xf>
    <xf numFmtId="0" fontId="9" fillId="5" borderId="19" xfId="0" applyFont="1" applyFill="1" applyBorder="1" applyAlignment="1" applyProtection="1">
      <alignment horizontal="left" vertical="top"/>
      <protection locked="0"/>
    </xf>
    <xf numFmtId="0" fontId="9" fillId="5" borderId="7" xfId="0" applyFont="1" applyFill="1" applyBorder="1" applyAlignment="1" applyProtection="1">
      <alignment horizontal="left" vertical="top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2" fontId="10" fillId="5" borderId="7" xfId="3" applyNumberFormat="1" applyFont="1" applyFill="1" applyBorder="1" applyAlignment="1" applyProtection="1">
      <alignment horizontal="center"/>
    </xf>
    <xf numFmtId="0" fontId="13" fillId="5" borderId="1" xfId="2" applyNumberFormat="1" applyFont="1" applyFill="1" applyProtection="1">
      <alignment wrapText="1"/>
    </xf>
    <xf numFmtId="0" fontId="12" fillId="5" borderId="1" xfId="4" applyNumberFormat="1" applyFont="1" applyFill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5" borderId="4" xfId="6" applyNumberFormat="1" applyFont="1" applyFill="1" applyBorder="1" applyProtection="1">
      <alignment horizontal="right"/>
    </xf>
    <xf numFmtId="0" fontId="13" fillId="5" borderId="1" xfId="6" applyNumberFormat="1" applyFont="1" applyFill="1" applyBorder="1" applyProtection="1">
      <alignment horizontal="right"/>
    </xf>
    <xf numFmtId="0" fontId="14" fillId="5" borderId="9" xfId="7" applyNumberFormat="1" applyFont="1" applyFill="1" applyBorder="1" applyProtection="1">
      <alignment horizontal="center" vertical="center" wrapText="1"/>
    </xf>
    <xf numFmtId="0" fontId="14" fillId="5" borderId="2" xfId="7" applyFont="1" applyFill="1">
      <alignment horizontal="center" vertical="center" wrapText="1"/>
    </xf>
    <xf numFmtId="0" fontId="14" fillId="5" borderId="2" xfId="7" applyNumberFormat="1" applyFont="1" applyFill="1" applyProtection="1">
      <alignment horizontal="center" vertical="center" wrapText="1"/>
    </xf>
    <xf numFmtId="0" fontId="8" fillId="5" borderId="2" xfId="7" applyNumberFormat="1" applyFont="1" applyFill="1" applyProtection="1">
      <alignment horizontal="center" vertical="center" wrapText="1"/>
    </xf>
    <xf numFmtId="0" fontId="8" fillId="5" borderId="2" xfId="7" applyFont="1" applyFill="1">
      <alignment horizontal="center" vertical="center" wrapText="1"/>
    </xf>
    <xf numFmtId="0" fontId="14" fillId="5" borderId="8" xfId="7" applyNumberFormat="1" applyFont="1" applyFill="1" applyBorder="1" applyProtection="1">
      <alignment horizontal="center" vertical="center"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5" borderId="2" xfId="7" applyNumberFormat="1" applyFont="1" applyFill="1" applyProtection="1">
      <alignment horizontal="center" vertical="center" wrapText="1"/>
    </xf>
    <xf numFmtId="0" fontId="18" fillId="5" borderId="2" xfId="7" applyFont="1" applyFill="1">
      <alignment horizontal="center" vertical="center" wrapText="1"/>
    </xf>
  </cellXfs>
  <cellStyles count="28">
    <cellStyle name="br" xfId="18"/>
    <cellStyle name="col" xfId="17"/>
    <cellStyle name="dtrow" xfId="1"/>
    <cellStyle name="style0" xfId="19"/>
    <cellStyle name="td" xfId="20"/>
    <cellStyle name="tr" xfId="16"/>
    <cellStyle name="xl21" xfId="21"/>
    <cellStyle name="xl22" xfId="7"/>
    <cellStyle name="xl23" xfId="22"/>
    <cellStyle name="xl24" xfId="3"/>
    <cellStyle name="xl25" xfId="9"/>
    <cellStyle name="xl26" xfId="12"/>
    <cellStyle name="xl27" xfId="23"/>
    <cellStyle name="xl28" xfId="13"/>
    <cellStyle name="xl29" xfId="2"/>
    <cellStyle name="xl30" xfId="15"/>
    <cellStyle name="xl31" xfId="24"/>
    <cellStyle name="xl32" xfId="14"/>
    <cellStyle name="xl33" xfId="4"/>
    <cellStyle name="xl34" xfId="5"/>
    <cellStyle name="xl35" xfId="6"/>
    <cellStyle name="xl36" xfId="25"/>
    <cellStyle name="xl37" xfId="8"/>
    <cellStyle name="xl38" xfId="10"/>
    <cellStyle name="xl39" xfId="11"/>
    <cellStyle name="xl51" xfId="26"/>
    <cellStyle name="xl52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showGridLines="0" tabSelected="1" topLeftCell="D1" zoomScale="80" zoomScaleNormal="80" zoomScaleSheetLayoutView="100" workbookViewId="0">
      <pane ySplit="5" topLeftCell="A6" activePane="bottomLeft" state="frozen"/>
      <selection pane="bottomLeft" activeCell="U4" sqref="U4:U5"/>
    </sheetView>
  </sheetViews>
  <sheetFormatPr defaultRowHeight="14.4"/>
  <cols>
    <col min="1" max="1" width="25.88671875" style="1" customWidth="1"/>
    <col min="2" max="2" width="10.33203125" style="1" hidden="1" customWidth="1"/>
    <col min="3" max="3" width="4.21875" style="1" hidden="1" customWidth="1"/>
    <col min="4" max="4" width="12.33203125" style="1" customWidth="1"/>
    <col min="5" max="5" width="12.77734375" style="1" customWidth="1"/>
    <col min="6" max="6" width="11" style="1" customWidth="1"/>
    <col min="7" max="7" width="12.109375" style="1" customWidth="1"/>
    <col min="8" max="8" width="10.44140625" style="1" customWidth="1"/>
    <col min="9" max="9" width="12.44140625" style="1" customWidth="1"/>
    <col min="10" max="10" width="11.33203125" style="1" customWidth="1"/>
    <col min="11" max="11" width="12.6640625" style="1" customWidth="1"/>
    <col min="12" max="12" width="11.109375" style="1" customWidth="1"/>
    <col min="13" max="13" width="12.33203125" style="1" customWidth="1"/>
    <col min="14" max="14" width="11.88671875" style="1" customWidth="1"/>
    <col min="15" max="15" width="12" style="1" customWidth="1"/>
    <col min="16" max="16" width="10.33203125" style="1" customWidth="1"/>
    <col min="17" max="17" width="12" style="1" customWidth="1"/>
    <col min="18" max="18" width="10.44140625" style="1" customWidth="1"/>
    <col min="19" max="19" width="12.21875" style="1" customWidth="1"/>
    <col min="20" max="20" width="10.33203125" style="1" customWidth="1"/>
    <col min="21" max="21" width="13.5546875" style="1" customWidth="1"/>
    <col min="22" max="22" width="8.44140625" style="1" customWidth="1"/>
    <col min="23" max="23" width="35.88671875" style="1" customWidth="1"/>
    <col min="24" max="24" width="8.88671875" style="1" customWidth="1"/>
    <col min="25" max="16384" width="8.88671875" style="1"/>
  </cols>
  <sheetData>
    <row r="1" spans="1:25" ht="14.55" customHeight="1">
      <c r="A1" s="54"/>
      <c r="B1" s="54"/>
      <c r="C1" s="54"/>
      <c r="D1" s="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6"/>
      <c r="T1" s="6"/>
      <c r="U1" s="6"/>
      <c r="V1" s="6"/>
      <c r="W1" s="6"/>
      <c r="X1" s="4"/>
      <c r="Y1" s="3"/>
    </row>
    <row r="2" spans="1:25" ht="30.6" customHeight="1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6"/>
      <c r="X2" s="4"/>
      <c r="Y2" s="3"/>
    </row>
    <row r="3" spans="1:25" ht="12.75" customHeight="1">
      <c r="A3" s="57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  <c r="U3" s="57"/>
      <c r="V3" s="57"/>
      <c r="W3" s="57"/>
      <c r="X3" s="4"/>
      <c r="Y3" s="3"/>
    </row>
    <row r="4" spans="1:25" ht="145.19999999999999" customHeight="1">
      <c r="A4" s="62" t="s">
        <v>0</v>
      </c>
      <c r="B4" s="62" t="s">
        <v>1</v>
      </c>
      <c r="C4" s="62" t="s">
        <v>2</v>
      </c>
      <c r="D4" s="65" t="s">
        <v>23</v>
      </c>
      <c r="E4" s="32" t="s">
        <v>42</v>
      </c>
      <c r="F4" s="8" t="s">
        <v>6</v>
      </c>
      <c r="G4" s="32" t="s">
        <v>43</v>
      </c>
      <c r="H4" s="8" t="s">
        <v>7</v>
      </c>
      <c r="I4" s="32" t="s">
        <v>45</v>
      </c>
      <c r="J4" s="8" t="s">
        <v>7</v>
      </c>
      <c r="K4" s="32" t="s">
        <v>46</v>
      </c>
      <c r="L4" s="8" t="s">
        <v>7</v>
      </c>
      <c r="M4" s="32" t="s">
        <v>47</v>
      </c>
      <c r="N4" s="8" t="s">
        <v>7</v>
      </c>
      <c r="O4" s="32" t="s">
        <v>48</v>
      </c>
      <c r="P4" s="8" t="s">
        <v>7</v>
      </c>
      <c r="Q4" s="32" t="s">
        <v>49</v>
      </c>
      <c r="R4" s="8" t="s">
        <v>7</v>
      </c>
      <c r="S4" s="64" t="s">
        <v>81</v>
      </c>
      <c r="T4" s="11" t="s">
        <v>7</v>
      </c>
      <c r="U4" s="59" t="s">
        <v>50</v>
      </c>
      <c r="V4" s="67" t="s">
        <v>4</v>
      </c>
      <c r="W4" s="61" t="s">
        <v>5</v>
      </c>
      <c r="X4" s="4"/>
      <c r="Y4" s="3"/>
    </row>
    <row r="5" spans="1:25" ht="1.2" customHeight="1">
      <c r="A5" s="63"/>
      <c r="B5" s="63"/>
      <c r="C5" s="63"/>
      <c r="D5" s="66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0"/>
      <c r="T5" s="18"/>
      <c r="U5" s="60"/>
      <c r="V5" s="68"/>
      <c r="W5" s="60"/>
      <c r="X5" s="4"/>
      <c r="Y5" s="3"/>
    </row>
    <row r="6" spans="1:25">
      <c r="A6" s="10">
        <v>1</v>
      </c>
      <c r="B6" s="10">
        <v>3</v>
      </c>
      <c r="C6" s="10">
        <v>4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6">
        <v>18</v>
      </c>
      <c r="T6" s="19">
        <v>19</v>
      </c>
      <c r="U6" s="17">
        <v>20</v>
      </c>
      <c r="V6" s="15">
        <v>21</v>
      </c>
      <c r="W6" s="15">
        <v>22</v>
      </c>
      <c r="X6" s="4"/>
      <c r="Y6" s="3"/>
    </row>
    <row r="7" spans="1:25" ht="33" customHeight="1">
      <c r="A7" s="12" t="s">
        <v>13</v>
      </c>
      <c r="B7" s="24"/>
      <c r="C7" s="24"/>
      <c r="D7" s="30">
        <v>892661.31</v>
      </c>
      <c r="E7" s="37">
        <v>977913.821</v>
      </c>
      <c r="F7" s="33">
        <f>E7-D7</f>
        <v>85252.51099999994</v>
      </c>
      <c r="G7" s="37">
        <v>990651.60800000001</v>
      </c>
      <c r="H7" s="33">
        <f>G7-E7</f>
        <v>12737.787000000011</v>
      </c>
      <c r="I7" s="37">
        <v>993213.30700000003</v>
      </c>
      <c r="J7" s="33">
        <f>I7-G7</f>
        <v>2561.6990000000224</v>
      </c>
      <c r="K7" s="37">
        <v>996932.97600000002</v>
      </c>
      <c r="L7" s="33">
        <f>K7-I7</f>
        <v>3719.6689999999944</v>
      </c>
      <c r="M7" s="37">
        <v>1016406.257</v>
      </c>
      <c r="N7" s="33">
        <f>M7-K7</f>
        <v>19473.280999999959</v>
      </c>
      <c r="O7" s="37">
        <v>1051460.7339999999</v>
      </c>
      <c r="P7" s="33">
        <f>O7-M7</f>
        <v>35054.476999999955</v>
      </c>
      <c r="Q7" s="37">
        <v>1047629.932</v>
      </c>
      <c r="R7" s="33">
        <f>Q7-O7</f>
        <v>-3830.8019999999087</v>
      </c>
      <c r="S7" s="37">
        <v>1044658.575</v>
      </c>
      <c r="T7" s="33">
        <f>S7-Q7</f>
        <v>-2971.3570000000764</v>
      </c>
      <c r="U7" s="37">
        <v>1021518.952</v>
      </c>
      <c r="V7" s="42">
        <f>U7/D7*100</f>
        <v>114.43522202166463</v>
      </c>
      <c r="W7" s="20"/>
      <c r="X7" s="2"/>
    </row>
    <row r="8" spans="1:25" ht="206.4" customHeight="1">
      <c r="A8" s="13" t="s">
        <v>14</v>
      </c>
      <c r="B8" s="25"/>
      <c r="C8" s="25"/>
      <c r="D8" s="21">
        <v>297594.85800000001</v>
      </c>
      <c r="E8" s="38">
        <v>325257.55099999998</v>
      </c>
      <c r="F8" s="33">
        <f t="shared" ref="F8:F39" si="0">E8-D8</f>
        <v>27662.69299999997</v>
      </c>
      <c r="G8" s="38">
        <v>325813.00099999999</v>
      </c>
      <c r="H8" s="33">
        <f t="shared" ref="H8:H39" si="1">G8-E8</f>
        <v>555.45000000001164</v>
      </c>
      <c r="I8" s="38">
        <v>325443.179</v>
      </c>
      <c r="J8" s="33">
        <f t="shared" ref="J8:J39" si="2">I8-G8</f>
        <v>-369.82199999998556</v>
      </c>
      <c r="K8" s="38">
        <v>325841.25799999997</v>
      </c>
      <c r="L8" s="33">
        <f t="shared" ref="L8:L39" si="3">K8-I8</f>
        <v>398.0789999999688</v>
      </c>
      <c r="M8" s="38">
        <v>336400.53100000002</v>
      </c>
      <c r="N8" s="33">
        <f t="shared" ref="N8:N39" si="4">M8-K8</f>
        <v>10559.273000000045</v>
      </c>
      <c r="O8" s="38">
        <v>345443.89799999999</v>
      </c>
      <c r="P8" s="33">
        <f t="shared" ref="P8:P39" si="5">O8-M8</f>
        <v>9043.3669999999693</v>
      </c>
      <c r="Q8" s="38">
        <v>345443.89799999999</v>
      </c>
      <c r="R8" s="33">
        <f t="shared" ref="R8:R39" si="6">Q8-O8</f>
        <v>0</v>
      </c>
      <c r="S8" s="38">
        <v>345426.65100000001</v>
      </c>
      <c r="T8" s="33">
        <f t="shared" ref="T8:T39" si="7">S8-Q8</f>
        <v>-17.246999999973923</v>
      </c>
      <c r="U8" s="43">
        <v>340178.65</v>
      </c>
      <c r="V8" s="42">
        <f>U8/D8*100</f>
        <v>114.30931713208568</v>
      </c>
      <c r="W8" s="44" t="s">
        <v>54</v>
      </c>
      <c r="X8" s="2"/>
    </row>
    <row r="9" spans="1:25" ht="229.8" customHeight="1">
      <c r="A9" s="13" t="s">
        <v>15</v>
      </c>
      <c r="B9" s="26"/>
      <c r="C9" s="26"/>
      <c r="D9" s="27">
        <v>535634.31000000006</v>
      </c>
      <c r="E9" s="39">
        <v>593224.12800000003</v>
      </c>
      <c r="F9" s="33">
        <f t="shared" si="0"/>
        <v>57589.81799999997</v>
      </c>
      <c r="G9" s="39">
        <v>600569.59299999999</v>
      </c>
      <c r="H9" s="33">
        <f t="shared" si="1"/>
        <v>7345.4649999999674</v>
      </c>
      <c r="I9" s="39">
        <v>599378.85900000005</v>
      </c>
      <c r="J9" s="33">
        <f t="shared" si="2"/>
        <v>-1190.7339999999385</v>
      </c>
      <c r="K9" s="39">
        <v>602342.43000000005</v>
      </c>
      <c r="L9" s="33">
        <f t="shared" si="3"/>
        <v>2963.5709999999963</v>
      </c>
      <c r="M9" s="39">
        <v>610019.55599999998</v>
      </c>
      <c r="N9" s="33">
        <f t="shared" si="4"/>
        <v>7677.1259999999311</v>
      </c>
      <c r="O9" s="39">
        <v>631635.56700000004</v>
      </c>
      <c r="P9" s="33">
        <f t="shared" si="5"/>
        <v>21616.011000000057</v>
      </c>
      <c r="Q9" s="39">
        <v>627713.37300000002</v>
      </c>
      <c r="R9" s="33">
        <f t="shared" si="6"/>
        <v>-3922.1940000000177</v>
      </c>
      <c r="S9" s="39">
        <v>627682.09199999995</v>
      </c>
      <c r="T9" s="33">
        <f t="shared" si="7"/>
        <v>-31.281000000075437</v>
      </c>
      <c r="U9" s="39">
        <v>611015.73199999996</v>
      </c>
      <c r="V9" s="42">
        <f t="shared" ref="V9:V39" si="8">U9/D9*100</f>
        <v>114.07329974810611</v>
      </c>
      <c r="W9" s="44" t="s">
        <v>53</v>
      </c>
    </row>
    <row r="10" spans="1:25" ht="195" customHeight="1">
      <c r="A10" s="13" t="s">
        <v>16</v>
      </c>
      <c r="B10" s="26"/>
      <c r="C10" s="26"/>
      <c r="D10" s="28">
        <v>37337.928</v>
      </c>
      <c r="E10" s="40">
        <v>37337.928</v>
      </c>
      <c r="F10" s="33">
        <f t="shared" si="0"/>
        <v>0</v>
      </c>
      <c r="G10" s="40">
        <v>38259.949000000001</v>
      </c>
      <c r="H10" s="33">
        <f t="shared" si="1"/>
        <v>922.02100000000064</v>
      </c>
      <c r="I10" s="40">
        <v>39362.029000000002</v>
      </c>
      <c r="J10" s="33">
        <f t="shared" si="2"/>
        <v>1102.0800000000017</v>
      </c>
      <c r="K10" s="40">
        <v>39714.029000000002</v>
      </c>
      <c r="L10" s="33">
        <f t="shared" si="3"/>
        <v>352</v>
      </c>
      <c r="M10" s="40">
        <v>43377.482000000004</v>
      </c>
      <c r="N10" s="33">
        <f t="shared" si="4"/>
        <v>3663.4530000000013</v>
      </c>
      <c r="O10" s="40">
        <v>46745.66</v>
      </c>
      <c r="P10" s="33">
        <f t="shared" si="5"/>
        <v>3368.1779999999999</v>
      </c>
      <c r="Q10" s="40">
        <v>46837.052000000003</v>
      </c>
      <c r="R10" s="33">
        <f t="shared" si="6"/>
        <v>91.391999999999825</v>
      </c>
      <c r="S10" s="40">
        <v>46686.375999999997</v>
      </c>
      <c r="T10" s="33">
        <f t="shared" si="7"/>
        <v>-150.67600000000675</v>
      </c>
      <c r="U10" s="40">
        <v>45920.078000000001</v>
      </c>
      <c r="V10" s="42">
        <f t="shared" si="8"/>
        <v>122.98507297994684</v>
      </c>
      <c r="W10" s="44" t="s">
        <v>78</v>
      </c>
    </row>
    <row r="11" spans="1:25" ht="85.2" customHeight="1">
      <c r="A11" s="13" t="s">
        <v>24</v>
      </c>
      <c r="B11" s="26"/>
      <c r="C11" s="26"/>
      <c r="D11" s="28">
        <v>20890.214</v>
      </c>
      <c r="E11" s="40">
        <v>20890.214</v>
      </c>
      <c r="F11" s="33">
        <f t="shared" si="0"/>
        <v>0</v>
      </c>
      <c r="G11" s="40">
        <v>24790.214</v>
      </c>
      <c r="H11" s="33">
        <f t="shared" si="1"/>
        <v>3900</v>
      </c>
      <c r="I11" s="40">
        <v>26285.214</v>
      </c>
      <c r="J11" s="33">
        <f t="shared" si="2"/>
        <v>1495</v>
      </c>
      <c r="K11" s="40">
        <v>26285.214</v>
      </c>
      <c r="L11" s="33">
        <f t="shared" si="3"/>
        <v>0</v>
      </c>
      <c r="M11" s="40">
        <v>23285.214</v>
      </c>
      <c r="N11" s="33">
        <f t="shared" si="4"/>
        <v>-3000</v>
      </c>
      <c r="O11" s="40">
        <v>23285.214</v>
      </c>
      <c r="P11" s="33">
        <f t="shared" si="5"/>
        <v>0</v>
      </c>
      <c r="Q11" s="40">
        <v>23285.214</v>
      </c>
      <c r="R11" s="33">
        <f t="shared" si="6"/>
        <v>0</v>
      </c>
      <c r="S11" s="40">
        <v>20513.060000000001</v>
      </c>
      <c r="T11" s="33">
        <f t="shared" si="7"/>
        <v>-2772.1539999999986</v>
      </c>
      <c r="U11" s="40">
        <v>20200.883000000002</v>
      </c>
      <c r="V11" s="42">
        <f t="shared" si="8"/>
        <v>96.700220495587089</v>
      </c>
      <c r="W11" s="44" t="s">
        <v>51</v>
      </c>
    </row>
    <row r="12" spans="1:25" ht="90" customHeight="1">
      <c r="A12" s="13" t="s">
        <v>25</v>
      </c>
      <c r="B12" s="26"/>
      <c r="C12" s="26"/>
      <c r="D12" s="28">
        <v>604</v>
      </c>
      <c r="E12" s="40">
        <v>604</v>
      </c>
      <c r="F12" s="33">
        <f t="shared" si="0"/>
        <v>0</v>
      </c>
      <c r="G12" s="40">
        <v>618.85</v>
      </c>
      <c r="H12" s="33">
        <f t="shared" si="1"/>
        <v>14.850000000000023</v>
      </c>
      <c r="I12" s="40">
        <v>1897.482</v>
      </c>
      <c r="J12" s="33">
        <f t="shared" si="2"/>
        <v>1278.6320000000001</v>
      </c>
      <c r="K12" s="40">
        <v>1903.502</v>
      </c>
      <c r="L12" s="33">
        <f t="shared" si="3"/>
        <v>6.0199999999999818</v>
      </c>
      <c r="M12" s="40">
        <v>2476.931</v>
      </c>
      <c r="N12" s="33">
        <f t="shared" si="4"/>
        <v>573.42900000000009</v>
      </c>
      <c r="O12" s="40">
        <v>3143.759</v>
      </c>
      <c r="P12" s="33">
        <f t="shared" si="5"/>
        <v>666.82799999999997</v>
      </c>
      <c r="Q12" s="40">
        <v>3143.759</v>
      </c>
      <c r="R12" s="33">
        <f t="shared" si="6"/>
        <v>0</v>
      </c>
      <c r="S12" s="40">
        <v>3143.759</v>
      </c>
      <c r="T12" s="33">
        <f t="shared" si="7"/>
        <v>0</v>
      </c>
      <c r="U12" s="40">
        <v>3004.172</v>
      </c>
      <c r="V12" s="42">
        <f t="shared" si="8"/>
        <v>497.37947019867545</v>
      </c>
      <c r="W12" s="44" t="s">
        <v>55</v>
      </c>
    </row>
    <row r="13" spans="1:25" ht="85.2" customHeight="1">
      <c r="A13" s="13" t="s">
        <v>52</v>
      </c>
      <c r="B13" s="26"/>
      <c r="C13" s="26"/>
      <c r="D13" s="28">
        <v>600</v>
      </c>
      <c r="E13" s="40">
        <v>600</v>
      </c>
      <c r="F13" s="36">
        <f t="shared" si="0"/>
        <v>0</v>
      </c>
      <c r="G13" s="40">
        <v>600</v>
      </c>
      <c r="H13" s="41">
        <f t="shared" si="1"/>
        <v>0</v>
      </c>
      <c r="I13" s="40">
        <v>846.54300000000001</v>
      </c>
      <c r="J13" s="35">
        <f t="shared" si="2"/>
        <v>246.54300000000001</v>
      </c>
      <c r="K13" s="40">
        <v>846.54300000000001</v>
      </c>
      <c r="L13" s="35">
        <f t="shared" si="3"/>
        <v>0</v>
      </c>
      <c r="M13" s="40">
        <v>846.54300000000001</v>
      </c>
      <c r="N13" s="35">
        <f t="shared" si="4"/>
        <v>0</v>
      </c>
      <c r="O13" s="40">
        <v>1206.636</v>
      </c>
      <c r="P13" s="35">
        <f t="shared" si="5"/>
        <v>360.09299999999996</v>
      </c>
      <c r="Q13" s="40">
        <v>1206.636</v>
      </c>
      <c r="R13" s="35">
        <f t="shared" si="6"/>
        <v>0</v>
      </c>
      <c r="S13" s="40">
        <v>1206.636</v>
      </c>
      <c r="T13" s="35">
        <f t="shared" si="7"/>
        <v>0</v>
      </c>
      <c r="U13" s="40">
        <v>1199.4349999999999</v>
      </c>
      <c r="V13" s="42">
        <f t="shared" si="8"/>
        <v>199.90583333333331</v>
      </c>
      <c r="W13" s="44" t="s">
        <v>56</v>
      </c>
    </row>
    <row r="14" spans="1:25" ht="147.6" customHeight="1">
      <c r="A14" s="12" t="s">
        <v>10</v>
      </c>
      <c r="B14" s="26"/>
      <c r="C14" s="26"/>
      <c r="D14" s="27">
        <v>500</v>
      </c>
      <c r="E14" s="39">
        <v>500</v>
      </c>
      <c r="F14" s="34">
        <f t="shared" si="0"/>
        <v>0</v>
      </c>
      <c r="G14" s="39">
        <v>500</v>
      </c>
      <c r="H14" s="34">
        <f t="shared" si="1"/>
        <v>0</v>
      </c>
      <c r="I14" s="39">
        <v>500</v>
      </c>
      <c r="J14" s="34">
        <f t="shared" si="2"/>
        <v>0</v>
      </c>
      <c r="K14" s="39">
        <v>500</v>
      </c>
      <c r="L14" s="34">
        <f t="shared" si="3"/>
        <v>0</v>
      </c>
      <c r="M14" s="39">
        <v>500</v>
      </c>
      <c r="N14" s="34">
        <f t="shared" si="4"/>
        <v>0</v>
      </c>
      <c r="O14" s="39">
        <v>500</v>
      </c>
      <c r="P14" s="34">
        <f t="shared" si="5"/>
        <v>0</v>
      </c>
      <c r="Q14" s="39">
        <v>500</v>
      </c>
      <c r="R14" s="34">
        <f t="shared" si="6"/>
        <v>0</v>
      </c>
      <c r="S14" s="39">
        <v>650.16</v>
      </c>
      <c r="T14" s="34">
        <f t="shared" si="7"/>
        <v>150.15999999999997</v>
      </c>
      <c r="U14" s="39">
        <v>650.16</v>
      </c>
      <c r="V14" s="42">
        <f t="shared" si="8"/>
        <v>130.03199999999998</v>
      </c>
      <c r="W14" s="49" t="s">
        <v>79</v>
      </c>
    </row>
    <row r="15" spans="1:25" ht="194.4" customHeight="1">
      <c r="A15" s="12" t="s">
        <v>27</v>
      </c>
      <c r="B15" s="26"/>
      <c r="C15" s="26"/>
      <c r="D15" s="28">
        <v>49281.097000000002</v>
      </c>
      <c r="E15" s="40">
        <v>80480.892000000007</v>
      </c>
      <c r="F15" s="33">
        <f t="shared" si="0"/>
        <v>31199.795000000006</v>
      </c>
      <c r="G15" s="40">
        <v>80915.441999999995</v>
      </c>
      <c r="H15" s="33">
        <f t="shared" si="1"/>
        <v>434.54999999998836</v>
      </c>
      <c r="I15" s="40">
        <v>85794.392000000007</v>
      </c>
      <c r="J15" s="33">
        <f t="shared" si="2"/>
        <v>4878.9500000000116</v>
      </c>
      <c r="K15" s="40">
        <v>108358.505</v>
      </c>
      <c r="L15" s="33">
        <f t="shared" si="3"/>
        <v>22564.112999999998</v>
      </c>
      <c r="M15" s="40">
        <v>121627.435</v>
      </c>
      <c r="N15" s="33">
        <f t="shared" si="4"/>
        <v>13268.929999999993</v>
      </c>
      <c r="O15" s="40">
        <v>125757.522</v>
      </c>
      <c r="P15" s="33">
        <f t="shared" si="5"/>
        <v>4130.0869999999995</v>
      </c>
      <c r="Q15" s="40">
        <v>125757.522</v>
      </c>
      <c r="R15" s="33">
        <f t="shared" si="6"/>
        <v>0</v>
      </c>
      <c r="S15" s="40">
        <v>125245.049</v>
      </c>
      <c r="T15" s="33">
        <f t="shared" si="7"/>
        <v>-512.47299999999814</v>
      </c>
      <c r="U15" s="40">
        <v>124721.361</v>
      </c>
      <c r="V15" s="42">
        <f t="shared" si="8"/>
        <v>253.08154361904727</v>
      </c>
      <c r="W15" s="44" t="s">
        <v>57</v>
      </c>
    </row>
    <row r="16" spans="1:25" ht="194.4" customHeight="1">
      <c r="A16" s="12" t="s">
        <v>17</v>
      </c>
      <c r="B16" s="26"/>
      <c r="C16" s="26"/>
      <c r="D16" s="27">
        <v>4287.223</v>
      </c>
      <c r="E16" s="39">
        <v>9875.1370000000006</v>
      </c>
      <c r="F16" s="33">
        <f t="shared" si="0"/>
        <v>5587.9140000000007</v>
      </c>
      <c r="G16" s="39">
        <v>9875.1370000000006</v>
      </c>
      <c r="H16" s="33">
        <f t="shared" si="1"/>
        <v>0</v>
      </c>
      <c r="I16" s="39">
        <v>11404.727999999999</v>
      </c>
      <c r="J16" s="33">
        <f t="shared" si="2"/>
        <v>1529.5909999999985</v>
      </c>
      <c r="K16" s="39">
        <v>11404.727999999999</v>
      </c>
      <c r="L16" s="33">
        <f t="shared" si="3"/>
        <v>0</v>
      </c>
      <c r="M16" s="39">
        <v>11404.727999999999</v>
      </c>
      <c r="N16" s="33">
        <f t="shared" si="4"/>
        <v>0</v>
      </c>
      <c r="O16" s="39">
        <v>11700.028</v>
      </c>
      <c r="P16" s="33">
        <f t="shared" si="5"/>
        <v>295.30000000000109</v>
      </c>
      <c r="Q16" s="39">
        <v>11700.028</v>
      </c>
      <c r="R16" s="33">
        <f t="shared" si="6"/>
        <v>0</v>
      </c>
      <c r="S16" s="39">
        <v>12417.578</v>
      </c>
      <c r="T16" s="33">
        <f t="shared" si="7"/>
        <v>717.54999999999927</v>
      </c>
      <c r="U16" s="39">
        <v>12398.312</v>
      </c>
      <c r="V16" s="42">
        <f t="shared" si="8"/>
        <v>289.19214139315824</v>
      </c>
      <c r="W16" s="45" t="s">
        <v>58</v>
      </c>
    </row>
    <row r="17" spans="1:23" ht="139.19999999999999" customHeight="1">
      <c r="A17" s="12" t="s">
        <v>26</v>
      </c>
      <c r="B17" s="26"/>
      <c r="C17" s="26"/>
      <c r="D17" s="28">
        <v>11700.078</v>
      </c>
      <c r="E17" s="40">
        <v>11700.078</v>
      </c>
      <c r="F17" s="33">
        <f t="shared" si="0"/>
        <v>0</v>
      </c>
      <c r="G17" s="40">
        <v>11700.078</v>
      </c>
      <c r="H17" s="33">
        <f t="shared" si="1"/>
        <v>0</v>
      </c>
      <c r="I17" s="40">
        <v>5554.9250000000002</v>
      </c>
      <c r="J17" s="33">
        <f t="shared" si="2"/>
        <v>-6145.1529999999993</v>
      </c>
      <c r="K17" s="40">
        <v>5554.9250000000002</v>
      </c>
      <c r="L17" s="33">
        <f t="shared" si="3"/>
        <v>0</v>
      </c>
      <c r="M17" s="40">
        <v>5567.92</v>
      </c>
      <c r="N17" s="33">
        <f t="shared" si="4"/>
        <v>12.994999999999891</v>
      </c>
      <c r="O17" s="40">
        <v>1613.577</v>
      </c>
      <c r="P17" s="33">
        <f t="shared" si="5"/>
        <v>-3954.3429999999998</v>
      </c>
      <c r="Q17" s="40">
        <v>1613.577</v>
      </c>
      <c r="R17" s="33">
        <f t="shared" si="6"/>
        <v>0</v>
      </c>
      <c r="S17" s="40">
        <v>1526.761</v>
      </c>
      <c r="T17" s="33">
        <f t="shared" si="7"/>
        <v>-86.816000000000031</v>
      </c>
      <c r="U17" s="40">
        <v>1519.9929999999999</v>
      </c>
      <c r="V17" s="42">
        <f t="shared" si="8"/>
        <v>12.991306553682804</v>
      </c>
      <c r="W17" s="46" t="s">
        <v>59</v>
      </c>
    </row>
    <row r="18" spans="1:23" ht="124.2" customHeight="1">
      <c r="A18" s="12" t="s">
        <v>28</v>
      </c>
      <c r="B18" s="26"/>
      <c r="C18" s="26"/>
      <c r="D18" s="27">
        <v>824</v>
      </c>
      <c r="E18" s="39">
        <v>824</v>
      </c>
      <c r="F18" s="33">
        <f t="shared" si="0"/>
        <v>0</v>
      </c>
      <c r="G18" s="39">
        <v>824</v>
      </c>
      <c r="H18" s="33">
        <f t="shared" si="1"/>
        <v>0</v>
      </c>
      <c r="I18" s="39">
        <v>824</v>
      </c>
      <c r="J18" s="33">
        <f t="shared" si="2"/>
        <v>0</v>
      </c>
      <c r="K18" s="39">
        <v>824</v>
      </c>
      <c r="L18" s="33">
        <f t="shared" si="3"/>
        <v>0</v>
      </c>
      <c r="M18" s="39">
        <v>824</v>
      </c>
      <c r="N18" s="33">
        <f t="shared" si="4"/>
        <v>0</v>
      </c>
      <c r="O18" s="39">
        <v>1284</v>
      </c>
      <c r="P18" s="33">
        <f t="shared" si="5"/>
        <v>460</v>
      </c>
      <c r="Q18" s="39">
        <v>1284</v>
      </c>
      <c r="R18" s="33">
        <f t="shared" si="6"/>
        <v>0</v>
      </c>
      <c r="S18" s="39">
        <v>1284</v>
      </c>
      <c r="T18" s="33">
        <f t="shared" si="7"/>
        <v>0</v>
      </c>
      <c r="U18" s="39">
        <v>1284</v>
      </c>
      <c r="V18" s="42">
        <f t="shared" si="8"/>
        <v>155.82524271844659</v>
      </c>
      <c r="W18" s="47" t="s">
        <v>60</v>
      </c>
    </row>
    <row r="19" spans="1:23" ht="111" customHeight="1">
      <c r="A19" s="12" t="s">
        <v>29</v>
      </c>
      <c r="B19" s="26"/>
      <c r="C19" s="26"/>
      <c r="D19" s="28">
        <v>50</v>
      </c>
      <c r="E19" s="40">
        <v>50</v>
      </c>
      <c r="F19" s="33">
        <f t="shared" si="0"/>
        <v>0</v>
      </c>
      <c r="G19" s="40">
        <v>50</v>
      </c>
      <c r="H19" s="33">
        <f t="shared" si="1"/>
        <v>0</v>
      </c>
      <c r="I19" s="40">
        <v>50</v>
      </c>
      <c r="J19" s="33">
        <f t="shared" si="2"/>
        <v>0</v>
      </c>
      <c r="K19" s="40">
        <v>50</v>
      </c>
      <c r="L19" s="33">
        <f t="shared" si="3"/>
        <v>0</v>
      </c>
      <c r="M19" s="40">
        <v>50</v>
      </c>
      <c r="N19" s="33">
        <f t="shared" si="4"/>
        <v>0</v>
      </c>
      <c r="O19" s="40">
        <v>50</v>
      </c>
      <c r="P19" s="33">
        <f t="shared" si="5"/>
        <v>0</v>
      </c>
      <c r="Q19" s="40">
        <v>50</v>
      </c>
      <c r="R19" s="33">
        <f t="shared" si="6"/>
        <v>0</v>
      </c>
      <c r="S19" s="40">
        <v>11.99</v>
      </c>
      <c r="T19" s="33">
        <f t="shared" si="7"/>
        <v>-38.01</v>
      </c>
      <c r="U19" s="40">
        <v>11.99</v>
      </c>
      <c r="V19" s="42">
        <f t="shared" si="8"/>
        <v>23.98</v>
      </c>
      <c r="W19" s="46" t="s">
        <v>61</v>
      </c>
    </row>
    <row r="20" spans="1:23" ht="135" customHeight="1">
      <c r="A20" s="12" t="s">
        <v>18</v>
      </c>
      <c r="B20" s="26"/>
      <c r="C20" s="26"/>
      <c r="D20" s="27">
        <v>502</v>
      </c>
      <c r="E20" s="39">
        <v>502</v>
      </c>
      <c r="F20" s="33">
        <f t="shared" si="0"/>
        <v>0</v>
      </c>
      <c r="G20" s="39">
        <v>502</v>
      </c>
      <c r="H20" s="33">
        <f t="shared" si="1"/>
        <v>0</v>
      </c>
      <c r="I20" s="39">
        <v>502</v>
      </c>
      <c r="J20" s="33">
        <f t="shared" si="2"/>
        <v>0</v>
      </c>
      <c r="K20" s="39">
        <v>702</v>
      </c>
      <c r="L20" s="33">
        <f t="shared" si="3"/>
        <v>200</v>
      </c>
      <c r="M20" s="39">
        <v>702</v>
      </c>
      <c r="N20" s="33">
        <f t="shared" si="4"/>
        <v>0</v>
      </c>
      <c r="O20" s="39">
        <v>887.80600000000004</v>
      </c>
      <c r="P20" s="33">
        <f t="shared" si="5"/>
        <v>185.80600000000004</v>
      </c>
      <c r="Q20" s="39">
        <v>887.80600000000004</v>
      </c>
      <c r="R20" s="33">
        <f t="shared" si="6"/>
        <v>0</v>
      </c>
      <c r="S20" s="39">
        <v>887.80600000000004</v>
      </c>
      <c r="T20" s="33">
        <f t="shared" si="7"/>
        <v>0</v>
      </c>
      <c r="U20" s="39">
        <v>864.27700000000004</v>
      </c>
      <c r="V20" s="42">
        <f t="shared" si="8"/>
        <v>172.1667330677291</v>
      </c>
      <c r="W20" s="46" t="s">
        <v>62</v>
      </c>
    </row>
    <row r="21" spans="1:23" ht="97.2" customHeight="1">
      <c r="A21" s="12" t="s">
        <v>19</v>
      </c>
      <c r="B21" s="26"/>
      <c r="C21" s="26"/>
      <c r="D21" s="28">
        <v>1654</v>
      </c>
      <c r="E21" s="40">
        <v>3754</v>
      </c>
      <c r="F21" s="33">
        <f t="shared" si="0"/>
        <v>2100</v>
      </c>
      <c r="G21" s="40">
        <v>3754</v>
      </c>
      <c r="H21" s="33">
        <f t="shared" si="1"/>
        <v>0</v>
      </c>
      <c r="I21" s="40">
        <v>3754</v>
      </c>
      <c r="J21" s="33">
        <f t="shared" si="2"/>
        <v>0</v>
      </c>
      <c r="K21" s="40">
        <v>3754</v>
      </c>
      <c r="L21" s="33">
        <f t="shared" si="3"/>
        <v>0</v>
      </c>
      <c r="M21" s="40">
        <v>3754</v>
      </c>
      <c r="N21" s="33">
        <f t="shared" si="4"/>
        <v>0</v>
      </c>
      <c r="O21" s="40">
        <v>3900</v>
      </c>
      <c r="P21" s="33">
        <f t="shared" si="5"/>
        <v>146</v>
      </c>
      <c r="Q21" s="40">
        <v>3900</v>
      </c>
      <c r="R21" s="33">
        <f t="shared" si="6"/>
        <v>0</v>
      </c>
      <c r="S21" s="40">
        <v>3245.366</v>
      </c>
      <c r="T21" s="33">
        <f t="shared" si="7"/>
        <v>-654.63400000000001</v>
      </c>
      <c r="U21" s="40">
        <v>2956.3139999999999</v>
      </c>
      <c r="V21" s="42">
        <f t="shared" si="8"/>
        <v>178.73724304715839</v>
      </c>
      <c r="W21" s="46" t="s">
        <v>63</v>
      </c>
    </row>
    <row r="22" spans="1:23" ht="149.4" customHeight="1">
      <c r="A22" s="12" t="s">
        <v>30</v>
      </c>
      <c r="B22" s="26"/>
      <c r="C22" s="26"/>
      <c r="D22" s="28">
        <v>20187.386999999999</v>
      </c>
      <c r="E22" s="40">
        <v>22811.494999999999</v>
      </c>
      <c r="F22" s="35">
        <f t="shared" si="0"/>
        <v>2624.1080000000002</v>
      </c>
      <c r="G22" s="40">
        <v>23021.494999999999</v>
      </c>
      <c r="H22" s="35">
        <f t="shared" si="1"/>
        <v>210</v>
      </c>
      <c r="I22" s="40">
        <v>24321.494999999999</v>
      </c>
      <c r="J22" s="35">
        <f t="shared" si="2"/>
        <v>1300</v>
      </c>
      <c r="K22" s="40">
        <v>54321.495000000003</v>
      </c>
      <c r="L22" s="35">
        <f t="shared" si="3"/>
        <v>30000.000000000004</v>
      </c>
      <c r="M22" s="40">
        <v>54321.495000000003</v>
      </c>
      <c r="N22" s="35">
        <f t="shared" si="4"/>
        <v>0</v>
      </c>
      <c r="O22" s="40">
        <v>54321.495000000003</v>
      </c>
      <c r="P22" s="35">
        <f t="shared" si="5"/>
        <v>0</v>
      </c>
      <c r="Q22" s="40">
        <v>54321.495000000003</v>
      </c>
      <c r="R22" s="35">
        <f t="shared" si="6"/>
        <v>0</v>
      </c>
      <c r="S22" s="40">
        <v>54321.495000000003</v>
      </c>
      <c r="T22" s="35">
        <f t="shared" si="7"/>
        <v>0</v>
      </c>
      <c r="U22" s="40">
        <v>49985.302000000003</v>
      </c>
      <c r="V22" s="42">
        <f t="shared" si="8"/>
        <v>247.60659712918769</v>
      </c>
      <c r="W22" s="46" t="s">
        <v>80</v>
      </c>
    </row>
    <row r="23" spans="1:23" ht="137.4" customHeight="1">
      <c r="A23" s="12" t="s">
        <v>31</v>
      </c>
      <c r="B23" s="26"/>
      <c r="C23" s="26"/>
      <c r="D23" s="28">
        <v>7155.4350000000004</v>
      </c>
      <c r="E23" s="40">
        <v>11230.455</v>
      </c>
      <c r="F23" s="33">
        <f t="shared" si="0"/>
        <v>4075.0199999999995</v>
      </c>
      <c r="G23" s="40">
        <v>14866.19</v>
      </c>
      <c r="H23" s="33">
        <f t="shared" si="1"/>
        <v>3635.7350000000006</v>
      </c>
      <c r="I23" s="40">
        <v>14866.19</v>
      </c>
      <c r="J23" s="33">
        <f t="shared" si="2"/>
        <v>0</v>
      </c>
      <c r="K23" s="40">
        <v>14866.19</v>
      </c>
      <c r="L23" s="33">
        <f t="shared" si="3"/>
        <v>0</v>
      </c>
      <c r="M23" s="40">
        <v>15266.895</v>
      </c>
      <c r="N23" s="33">
        <f t="shared" si="4"/>
        <v>400.70499999999993</v>
      </c>
      <c r="O23" s="40">
        <v>15646.395</v>
      </c>
      <c r="P23" s="33">
        <f t="shared" si="5"/>
        <v>379.5</v>
      </c>
      <c r="Q23" s="40">
        <v>15646.395</v>
      </c>
      <c r="R23" s="33">
        <f t="shared" si="6"/>
        <v>0</v>
      </c>
      <c r="S23" s="40">
        <v>13140.672</v>
      </c>
      <c r="T23" s="33">
        <f t="shared" si="7"/>
        <v>-2505.723</v>
      </c>
      <c r="U23" s="40">
        <v>7636.3850000000002</v>
      </c>
      <c r="V23" s="42">
        <f t="shared" si="8"/>
        <v>106.72146417373646</v>
      </c>
      <c r="W23" s="46" t="s">
        <v>64</v>
      </c>
    </row>
    <row r="24" spans="1:23" ht="100.2" customHeight="1">
      <c r="A24" s="12" t="s">
        <v>32</v>
      </c>
      <c r="B24" s="26"/>
      <c r="C24" s="26"/>
      <c r="D24" s="27">
        <v>43627.58</v>
      </c>
      <c r="E24" s="39">
        <v>43627.58</v>
      </c>
      <c r="F24" s="33">
        <f t="shared" si="0"/>
        <v>0</v>
      </c>
      <c r="G24" s="39">
        <v>43627.58</v>
      </c>
      <c r="H24" s="33">
        <f t="shared" si="1"/>
        <v>0</v>
      </c>
      <c r="I24" s="39">
        <v>43627.58</v>
      </c>
      <c r="J24" s="33">
        <f t="shared" si="2"/>
        <v>0</v>
      </c>
      <c r="K24" s="39">
        <v>43627.58</v>
      </c>
      <c r="L24" s="33">
        <f t="shared" si="3"/>
        <v>0</v>
      </c>
      <c r="M24" s="39">
        <v>44296.732000000004</v>
      </c>
      <c r="N24" s="33">
        <f t="shared" si="4"/>
        <v>669.15200000000186</v>
      </c>
      <c r="O24" s="39">
        <v>45401.432000000001</v>
      </c>
      <c r="P24" s="33">
        <f t="shared" si="5"/>
        <v>1104.6999999999971</v>
      </c>
      <c r="Q24" s="39">
        <v>45401.432000000001</v>
      </c>
      <c r="R24" s="33">
        <f t="shared" si="6"/>
        <v>0</v>
      </c>
      <c r="S24" s="39">
        <v>45964.074000000001</v>
      </c>
      <c r="T24" s="33">
        <f t="shared" si="7"/>
        <v>562.64199999999983</v>
      </c>
      <c r="U24" s="39">
        <v>45739.044999999998</v>
      </c>
      <c r="V24" s="42">
        <f t="shared" si="8"/>
        <v>104.83974815930657</v>
      </c>
      <c r="W24" s="50"/>
    </row>
    <row r="25" spans="1:23" ht="195.6" customHeight="1">
      <c r="A25" s="12" t="s">
        <v>33</v>
      </c>
      <c r="B25" s="26"/>
      <c r="C25" s="26"/>
      <c r="D25" s="28">
        <v>370</v>
      </c>
      <c r="E25" s="40">
        <v>500</v>
      </c>
      <c r="F25" s="33">
        <f t="shared" si="0"/>
        <v>130</v>
      </c>
      <c r="G25" s="40">
        <v>500</v>
      </c>
      <c r="H25" s="33">
        <f t="shared" si="1"/>
        <v>0</v>
      </c>
      <c r="I25" s="40">
        <v>500</v>
      </c>
      <c r="J25" s="33">
        <f t="shared" si="2"/>
        <v>0</v>
      </c>
      <c r="K25" s="40">
        <v>500</v>
      </c>
      <c r="L25" s="33">
        <f t="shared" si="3"/>
        <v>0</v>
      </c>
      <c r="M25" s="40">
        <v>500</v>
      </c>
      <c r="N25" s="33">
        <f t="shared" si="4"/>
        <v>0</v>
      </c>
      <c r="O25" s="40">
        <v>500</v>
      </c>
      <c r="P25" s="33">
        <f t="shared" si="5"/>
        <v>0</v>
      </c>
      <c r="Q25" s="40">
        <v>500</v>
      </c>
      <c r="R25" s="33">
        <f t="shared" si="6"/>
        <v>0</v>
      </c>
      <c r="S25" s="40">
        <v>271.83999999999997</v>
      </c>
      <c r="T25" s="33">
        <f t="shared" si="7"/>
        <v>-228.16000000000003</v>
      </c>
      <c r="U25" s="40">
        <v>271.83999999999997</v>
      </c>
      <c r="V25" s="42">
        <f t="shared" si="8"/>
        <v>73.470270270270262</v>
      </c>
      <c r="W25" s="46" t="s">
        <v>66</v>
      </c>
    </row>
    <row r="26" spans="1:23" ht="124.8" customHeight="1">
      <c r="A26" s="12" t="s">
        <v>34</v>
      </c>
      <c r="B26" s="26"/>
      <c r="C26" s="26"/>
      <c r="D26" s="27">
        <v>5</v>
      </c>
      <c r="E26" s="39">
        <v>5</v>
      </c>
      <c r="F26" s="33">
        <f t="shared" si="0"/>
        <v>0</v>
      </c>
      <c r="G26" s="39">
        <v>5</v>
      </c>
      <c r="H26" s="33">
        <f t="shared" si="1"/>
        <v>0</v>
      </c>
      <c r="I26" s="39">
        <v>5</v>
      </c>
      <c r="J26" s="33">
        <f t="shared" si="2"/>
        <v>0</v>
      </c>
      <c r="K26" s="39">
        <v>5</v>
      </c>
      <c r="L26" s="33">
        <f t="shared" si="3"/>
        <v>0</v>
      </c>
      <c r="M26" s="39">
        <v>5</v>
      </c>
      <c r="N26" s="33">
        <f t="shared" si="4"/>
        <v>0</v>
      </c>
      <c r="O26" s="39">
        <v>5</v>
      </c>
      <c r="P26" s="33">
        <f t="shared" si="5"/>
        <v>0</v>
      </c>
      <c r="Q26" s="39">
        <v>5</v>
      </c>
      <c r="R26" s="33">
        <f t="shared" si="6"/>
        <v>0</v>
      </c>
      <c r="S26" s="39">
        <v>4.6660000000000004</v>
      </c>
      <c r="T26" s="33">
        <f t="shared" si="7"/>
        <v>-0.33399999999999963</v>
      </c>
      <c r="U26" s="39">
        <v>4.6660000000000004</v>
      </c>
      <c r="V26" s="42">
        <f t="shared" si="8"/>
        <v>93.320000000000007</v>
      </c>
      <c r="W26" s="47" t="s">
        <v>67</v>
      </c>
    </row>
    <row r="27" spans="1:23" ht="112.8" customHeight="1">
      <c r="A27" s="12" t="s">
        <v>35</v>
      </c>
      <c r="B27" s="26"/>
      <c r="C27" s="26"/>
      <c r="D27" s="28">
        <v>194</v>
      </c>
      <c r="E27" s="40">
        <v>1314.6</v>
      </c>
      <c r="F27" s="33">
        <f t="shared" si="0"/>
        <v>1120.5999999999999</v>
      </c>
      <c r="G27" s="40">
        <v>1174.5999999999999</v>
      </c>
      <c r="H27" s="33">
        <f t="shared" si="1"/>
        <v>-140</v>
      </c>
      <c r="I27" s="40">
        <v>2665.1</v>
      </c>
      <c r="J27" s="33">
        <f t="shared" si="2"/>
        <v>1490.5</v>
      </c>
      <c r="K27" s="40">
        <v>2665.1</v>
      </c>
      <c r="L27" s="33">
        <f t="shared" si="3"/>
        <v>0</v>
      </c>
      <c r="M27" s="40">
        <v>2665.1</v>
      </c>
      <c r="N27" s="33">
        <f t="shared" si="4"/>
        <v>0</v>
      </c>
      <c r="O27" s="40">
        <v>2665.1</v>
      </c>
      <c r="P27" s="33">
        <f t="shared" si="5"/>
        <v>0</v>
      </c>
      <c r="Q27" s="40">
        <v>2665.1</v>
      </c>
      <c r="R27" s="33">
        <f t="shared" si="6"/>
        <v>0</v>
      </c>
      <c r="S27" s="40">
        <v>2657.4279999999999</v>
      </c>
      <c r="T27" s="33">
        <f t="shared" si="7"/>
        <v>-7.6720000000000255</v>
      </c>
      <c r="U27" s="40">
        <v>2657.4279999999999</v>
      </c>
      <c r="V27" s="42">
        <f t="shared" si="8"/>
        <v>1369.8082474226803</v>
      </c>
      <c r="W27" s="46" t="s">
        <v>69</v>
      </c>
    </row>
    <row r="28" spans="1:23" ht="136.80000000000001" customHeight="1">
      <c r="A28" s="12" t="s">
        <v>36</v>
      </c>
      <c r="B28" s="26"/>
      <c r="C28" s="26"/>
      <c r="D28" s="27">
        <v>1350</v>
      </c>
      <c r="E28" s="39">
        <v>1350</v>
      </c>
      <c r="F28" s="33">
        <f t="shared" si="0"/>
        <v>0</v>
      </c>
      <c r="G28" s="39">
        <v>1350</v>
      </c>
      <c r="H28" s="33">
        <f t="shared" si="1"/>
        <v>0</v>
      </c>
      <c r="I28" s="39">
        <v>1350</v>
      </c>
      <c r="J28" s="33">
        <f t="shared" si="2"/>
        <v>0</v>
      </c>
      <c r="K28" s="39">
        <v>1650</v>
      </c>
      <c r="L28" s="33">
        <f t="shared" si="3"/>
        <v>300</v>
      </c>
      <c r="M28" s="39">
        <v>1650</v>
      </c>
      <c r="N28" s="33">
        <f t="shared" si="4"/>
        <v>0</v>
      </c>
      <c r="O28" s="39">
        <v>1650</v>
      </c>
      <c r="P28" s="33">
        <f t="shared" si="5"/>
        <v>0</v>
      </c>
      <c r="Q28" s="39">
        <v>1650</v>
      </c>
      <c r="R28" s="33">
        <f t="shared" si="6"/>
        <v>0</v>
      </c>
      <c r="S28" s="39">
        <v>1650</v>
      </c>
      <c r="T28" s="33">
        <f t="shared" si="7"/>
        <v>0</v>
      </c>
      <c r="U28" s="39">
        <v>1650</v>
      </c>
      <c r="V28" s="42">
        <f t="shared" si="8"/>
        <v>122.22222222222223</v>
      </c>
      <c r="W28" s="47" t="s">
        <v>70</v>
      </c>
    </row>
    <row r="29" spans="1:23" ht="54.6" customHeight="1">
      <c r="A29" s="12" t="s">
        <v>37</v>
      </c>
      <c r="B29" s="26"/>
      <c r="C29" s="26"/>
      <c r="D29" s="28">
        <v>54</v>
      </c>
      <c r="E29" s="40">
        <v>54</v>
      </c>
      <c r="F29" s="33">
        <f t="shared" si="0"/>
        <v>0</v>
      </c>
      <c r="G29" s="40">
        <v>54</v>
      </c>
      <c r="H29" s="33">
        <f t="shared" si="1"/>
        <v>0</v>
      </c>
      <c r="I29" s="40">
        <v>54</v>
      </c>
      <c r="J29" s="33">
        <f t="shared" si="2"/>
        <v>0</v>
      </c>
      <c r="K29" s="40">
        <v>54</v>
      </c>
      <c r="L29" s="33">
        <f t="shared" si="3"/>
        <v>0</v>
      </c>
      <c r="M29" s="40">
        <v>54</v>
      </c>
      <c r="N29" s="33">
        <f t="shared" si="4"/>
        <v>0</v>
      </c>
      <c r="O29" s="40">
        <v>54</v>
      </c>
      <c r="P29" s="33">
        <f t="shared" si="5"/>
        <v>0</v>
      </c>
      <c r="Q29" s="40">
        <v>54</v>
      </c>
      <c r="R29" s="33">
        <f t="shared" si="6"/>
        <v>0</v>
      </c>
      <c r="S29" s="40">
        <v>54</v>
      </c>
      <c r="T29" s="33">
        <f t="shared" si="7"/>
        <v>0</v>
      </c>
      <c r="U29" s="40">
        <v>54</v>
      </c>
      <c r="V29" s="42">
        <f t="shared" si="8"/>
        <v>100</v>
      </c>
      <c r="W29" s="51"/>
    </row>
    <row r="30" spans="1:23" ht="97.2" customHeight="1">
      <c r="A30" s="12" t="s">
        <v>11</v>
      </c>
      <c r="B30" s="26"/>
      <c r="C30" s="26"/>
      <c r="D30" s="27">
        <v>50</v>
      </c>
      <c r="E30" s="39">
        <v>50</v>
      </c>
      <c r="F30" s="33">
        <f t="shared" si="0"/>
        <v>0</v>
      </c>
      <c r="G30" s="39">
        <v>50</v>
      </c>
      <c r="H30" s="33">
        <f t="shared" si="1"/>
        <v>0</v>
      </c>
      <c r="I30" s="39">
        <v>400</v>
      </c>
      <c r="J30" s="33">
        <f t="shared" si="2"/>
        <v>350</v>
      </c>
      <c r="K30" s="39">
        <v>400</v>
      </c>
      <c r="L30" s="33">
        <f t="shared" si="3"/>
        <v>0</v>
      </c>
      <c r="M30" s="39">
        <v>400</v>
      </c>
      <c r="N30" s="33">
        <f t="shared" si="4"/>
        <v>0</v>
      </c>
      <c r="O30" s="39">
        <v>400</v>
      </c>
      <c r="P30" s="33">
        <f t="shared" si="5"/>
        <v>0</v>
      </c>
      <c r="Q30" s="39">
        <v>400</v>
      </c>
      <c r="R30" s="33">
        <f t="shared" si="6"/>
        <v>0</v>
      </c>
      <c r="S30" s="39">
        <v>400</v>
      </c>
      <c r="T30" s="33">
        <f t="shared" si="7"/>
        <v>0</v>
      </c>
      <c r="U30" s="39">
        <v>400</v>
      </c>
      <c r="V30" s="42">
        <f t="shared" si="8"/>
        <v>800</v>
      </c>
      <c r="W30" s="46" t="s">
        <v>71</v>
      </c>
    </row>
    <row r="31" spans="1:23" ht="69" customHeight="1">
      <c r="A31" s="12" t="s">
        <v>20</v>
      </c>
      <c r="B31" s="26"/>
      <c r="C31" s="26"/>
      <c r="D31" s="28">
        <v>6349.61</v>
      </c>
      <c r="E31" s="40">
        <v>5701.1189999999997</v>
      </c>
      <c r="F31" s="33">
        <f t="shared" si="0"/>
        <v>-648.49099999999999</v>
      </c>
      <c r="G31" s="40">
        <v>5740.35</v>
      </c>
      <c r="H31" s="33">
        <f t="shared" si="1"/>
        <v>39.231000000000677</v>
      </c>
      <c r="I31" s="40">
        <v>5740.35</v>
      </c>
      <c r="J31" s="33">
        <f t="shared" si="2"/>
        <v>0</v>
      </c>
      <c r="K31" s="40">
        <v>5740.35</v>
      </c>
      <c r="L31" s="33">
        <f t="shared" si="3"/>
        <v>0</v>
      </c>
      <c r="M31" s="40">
        <v>5740.35</v>
      </c>
      <c r="N31" s="33">
        <f t="shared" si="4"/>
        <v>0</v>
      </c>
      <c r="O31" s="40">
        <v>5740.35</v>
      </c>
      <c r="P31" s="33">
        <f t="shared" si="5"/>
        <v>0</v>
      </c>
      <c r="Q31" s="40">
        <v>5740.35</v>
      </c>
      <c r="R31" s="33">
        <f t="shared" si="6"/>
        <v>0</v>
      </c>
      <c r="S31" s="40">
        <v>5740.35</v>
      </c>
      <c r="T31" s="33">
        <f t="shared" si="7"/>
        <v>0</v>
      </c>
      <c r="U31" s="40">
        <v>5740.35</v>
      </c>
      <c r="V31" s="42">
        <f t="shared" si="8"/>
        <v>90.404765017064051</v>
      </c>
      <c r="W31" s="46" t="s">
        <v>76</v>
      </c>
    </row>
    <row r="32" spans="1:23" ht="95.4" customHeight="1">
      <c r="A32" s="12" t="s">
        <v>38</v>
      </c>
      <c r="B32" s="26"/>
      <c r="C32" s="26"/>
      <c r="D32" s="28">
        <v>100</v>
      </c>
      <c r="E32" s="40">
        <v>100</v>
      </c>
      <c r="F32" s="33">
        <f t="shared" si="0"/>
        <v>0</v>
      </c>
      <c r="G32" s="40">
        <v>400</v>
      </c>
      <c r="H32" s="33">
        <f t="shared" si="1"/>
        <v>300</v>
      </c>
      <c r="I32" s="40">
        <v>400</v>
      </c>
      <c r="J32" s="33">
        <f t="shared" si="2"/>
        <v>0</v>
      </c>
      <c r="K32" s="40">
        <v>400</v>
      </c>
      <c r="L32" s="33">
        <f t="shared" si="3"/>
        <v>0</v>
      </c>
      <c r="M32" s="40">
        <v>400</v>
      </c>
      <c r="N32" s="33">
        <f t="shared" si="4"/>
        <v>0</v>
      </c>
      <c r="O32" s="40">
        <v>100</v>
      </c>
      <c r="P32" s="33">
        <f t="shared" si="5"/>
        <v>-300</v>
      </c>
      <c r="Q32" s="40">
        <v>100</v>
      </c>
      <c r="R32" s="33">
        <f t="shared" si="6"/>
        <v>0</v>
      </c>
      <c r="S32" s="40">
        <v>3.5979999999999999</v>
      </c>
      <c r="T32" s="33">
        <f t="shared" si="7"/>
        <v>-96.402000000000001</v>
      </c>
      <c r="U32" s="40">
        <v>3.5979999999999999</v>
      </c>
      <c r="V32" s="42">
        <f t="shared" si="8"/>
        <v>3.5979999999999999</v>
      </c>
      <c r="W32" s="46" t="s">
        <v>72</v>
      </c>
    </row>
    <row r="33" spans="1:23" ht="69.599999999999994" customHeight="1">
      <c r="A33" s="12" t="s">
        <v>39</v>
      </c>
      <c r="B33" s="26"/>
      <c r="C33" s="26"/>
      <c r="D33" s="27">
        <v>250</v>
      </c>
      <c r="E33" s="39">
        <v>250</v>
      </c>
      <c r="F33" s="33">
        <f t="shared" si="0"/>
        <v>0</v>
      </c>
      <c r="G33" s="39">
        <v>250</v>
      </c>
      <c r="H33" s="33">
        <f t="shared" si="1"/>
        <v>0</v>
      </c>
      <c r="I33" s="39">
        <v>250</v>
      </c>
      <c r="J33" s="33">
        <f t="shared" si="2"/>
        <v>0</v>
      </c>
      <c r="K33" s="39">
        <v>350</v>
      </c>
      <c r="L33" s="33">
        <f t="shared" si="3"/>
        <v>100</v>
      </c>
      <c r="M33" s="39">
        <v>350</v>
      </c>
      <c r="N33" s="33">
        <f t="shared" si="4"/>
        <v>0</v>
      </c>
      <c r="O33" s="39">
        <v>350</v>
      </c>
      <c r="P33" s="33">
        <f t="shared" si="5"/>
        <v>0</v>
      </c>
      <c r="Q33" s="39">
        <v>350</v>
      </c>
      <c r="R33" s="33">
        <f t="shared" si="6"/>
        <v>0</v>
      </c>
      <c r="S33" s="39">
        <v>350</v>
      </c>
      <c r="T33" s="33">
        <f t="shared" si="7"/>
        <v>0</v>
      </c>
      <c r="U33" s="39">
        <v>350</v>
      </c>
      <c r="V33" s="42">
        <f t="shared" si="8"/>
        <v>140</v>
      </c>
      <c r="W33" s="46" t="s">
        <v>68</v>
      </c>
    </row>
    <row r="34" spans="1:23" ht="111" customHeight="1">
      <c r="A34" s="12" t="s">
        <v>40</v>
      </c>
      <c r="B34" s="26"/>
      <c r="C34" s="26"/>
      <c r="D34" s="28">
        <v>5</v>
      </c>
      <c r="E34" s="40">
        <v>5</v>
      </c>
      <c r="F34" s="33">
        <f t="shared" si="0"/>
        <v>0</v>
      </c>
      <c r="G34" s="40">
        <v>5</v>
      </c>
      <c r="H34" s="33">
        <f t="shared" si="1"/>
        <v>0</v>
      </c>
      <c r="I34" s="40">
        <v>5</v>
      </c>
      <c r="J34" s="33">
        <f t="shared" si="2"/>
        <v>0</v>
      </c>
      <c r="K34" s="40">
        <v>5</v>
      </c>
      <c r="L34" s="33">
        <f t="shared" si="3"/>
        <v>0</v>
      </c>
      <c r="M34" s="40">
        <v>5</v>
      </c>
      <c r="N34" s="33">
        <f t="shared" si="4"/>
        <v>0</v>
      </c>
      <c r="O34" s="40">
        <v>5</v>
      </c>
      <c r="P34" s="33">
        <f t="shared" si="5"/>
        <v>0</v>
      </c>
      <c r="Q34" s="40">
        <v>5</v>
      </c>
      <c r="R34" s="33">
        <f t="shared" si="6"/>
        <v>0</v>
      </c>
      <c r="S34" s="40">
        <v>4.6660000000000004</v>
      </c>
      <c r="T34" s="33">
        <f t="shared" si="7"/>
        <v>-0.33399999999999963</v>
      </c>
      <c r="U34" s="40">
        <v>4.6660000000000004</v>
      </c>
      <c r="V34" s="42">
        <f t="shared" si="8"/>
        <v>93.320000000000007</v>
      </c>
      <c r="W34" s="46" t="s">
        <v>73</v>
      </c>
    </row>
    <row r="35" spans="1:23" ht="123" customHeight="1">
      <c r="A35" s="12" t="s">
        <v>41</v>
      </c>
      <c r="B35" s="26"/>
      <c r="C35" s="26"/>
      <c r="D35" s="27">
        <v>5</v>
      </c>
      <c r="E35" s="39">
        <v>5</v>
      </c>
      <c r="F35" s="33">
        <f t="shared" si="0"/>
        <v>0</v>
      </c>
      <c r="G35" s="39">
        <v>5</v>
      </c>
      <c r="H35" s="33">
        <f t="shared" si="1"/>
        <v>0</v>
      </c>
      <c r="I35" s="39">
        <v>5</v>
      </c>
      <c r="J35" s="33">
        <f t="shared" si="2"/>
        <v>0</v>
      </c>
      <c r="K35" s="39">
        <v>5</v>
      </c>
      <c r="L35" s="33">
        <f t="shared" si="3"/>
        <v>0</v>
      </c>
      <c r="M35" s="39">
        <v>5</v>
      </c>
      <c r="N35" s="33">
        <f t="shared" si="4"/>
        <v>0</v>
      </c>
      <c r="O35" s="39">
        <v>5</v>
      </c>
      <c r="P35" s="33">
        <f t="shared" si="5"/>
        <v>0</v>
      </c>
      <c r="Q35" s="39">
        <v>5</v>
      </c>
      <c r="R35" s="33">
        <f t="shared" si="6"/>
        <v>0</v>
      </c>
      <c r="S35" s="39">
        <v>4.6660000000000004</v>
      </c>
      <c r="T35" s="33">
        <f t="shared" si="7"/>
        <v>-0.33399999999999963</v>
      </c>
      <c r="U35" s="39">
        <v>4.6660000000000004</v>
      </c>
      <c r="V35" s="42">
        <f t="shared" si="8"/>
        <v>93.320000000000007</v>
      </c>
      <c r="W35" s="47" t="s">
        <v>74</v>
      </c>
    </row>
    <row r="36" spans="1:23" ht="73.8" hidden="1" customHeight="1">
      <c r="A36" s="12" t="s">
        <v>12</v>
      </c>
      <c r="B36" s="26"/>
      <c r="C36" s="26"/>
      <c r="D36" s="28">
        <v>0</v>
      </c>
      <c r="E36" s="40">
        <v>0</v>
      </c>
      <c r="F36" s="33">
        <f t="shared" si="0"/>
        <v>0</v>
      </c>
      <c r="G36" s="40">
        <v>0</v>
      </c>
      <c r="H36" s="33">
        <f t="shared" si="1"/>
        <v>0</v>
      </c>
      <c r="I36" s="40">
        <v>0</v>
      </c>
      <c r="J36" s="33">
        <f t="shared" si="2"/>
        <v>0</v>
      </c>
      <c r="K36" s="40">
        <v>0</v>
      </c>
      <c r="L36" s="33">
        <f t="shared" si="3"/>
        <v>0</v>
      </c>
      <c r="M36" s="40">
        <v>0</v>
      </c>
      <c r="N36" s="33">
        <f t="shared" si="4"/>
        <v>0</v>
      </c>
      <c r="O36" s="40">
        <v>0</v>
      </c>
      <c r="P36" s="33">
        <f t="shared" si="5"/>
        <v>0</v>
      </c>
      <c r="Q36" s="40">
        <v>0</v>
      </c>
      <c r="R36" s="33">
        <f t="shared" si="6"/>
        <v>0</v>
      </c>
      <c r="S36" s="40">
        <v>0</v>
      </c>
      <c r="T36" s="33">
        <f t="shared" si="7"/>
        <v>0</v>
      </c>
      <c r="U36" s="40">
        <v>0</v>
      </c>
      <c r="V36" s="42" t="e">
        <f t="shared" si="8"/>
        <v>#DIV/0!</v>
      </c>
      <c r="W36" s="48" t="s">
        <v>21</v>
      </c>
    </row>
    <row r="37" spans="1:23" ht="122.4" customHeight="1">
      <c r="A37" s="12" t="s">
        <v>44</v>
      </c>
      <c r="B37" s="26"/>
      <c r="C37" s="26"/>
      <c r="D37" s="28">
        <v>0</v>
      </c>
      <c r="E37" s="40">
        <v>0</v>
      </c>
      <c r="F37" s="33">
        <f t="shared" si="0"/>
        <v>0</v>
      </c>
      <c r="G37" s="40">
        <v>140</v>
      </c>
      <c r="H37" s="33">
        <f t="shared" si="1"/>
        <v>140</v>
      </c>
      <c r="I37" s="40">
        <v>140</v>
      </c>
      <c r="J37" s="33">
        <f t="shared" si="2"/>
        <v>0</v>
      </c>
      <c r="K37" s="40">
        <v>140</v>
      </c>
      <c r="L37" s="33">
        <f t="shared" si="3"/>
        <v>0</v>
      </c>
      <c r="M37" s="40">
        <v>140</v>
      </c>
      <c r="N37" s="33">
        <f t="shared" si="4"/>
        <v>0</v>
      </c>
      <c r="O37" s="40">
        <v>140</v>
      </c>
      <c r="P37" s="33">
        <f t="shared" si="5"/>
        <v>0</v>
      </c>
      <c r="Q37" s="40">
        <v>140</v>
      </c>
      <c r="R37" s="33">
        <f t="shared" si="6"/>
        <v>0</v>
      </c>
      <c r="S37" s="40">
        <v>140</v>
      </c>
      <c r="T37" s="33">
        <f t="shared" si="7"/>
        <v>0</v>
      </c>
      <c r="U37" s="40">
        <v>140</v>
      </c>
      <c r="V37" s="42">
        <v>0</v>
      </c>
      <c r="W37" s="46" t="s">
        <v>75</v>
      </c>
    </row>
    <row r="38" spans="1:23" ht="111.6" customHeight="1">
      <c r="A38" s="14" t="s">
        <v>8</v>
      </c>
      <c r="B38" s="26"/>
      <c r="C38" s="26"/>
      <c r="D38" s="28">
        <v>183226.823</v>
      </c>
      <c r="E38" s="40">
        <v>184227.13099999999</v>
      </c>
      <c r="F38" s="33">
        <f t="shared" si="0"/>
        <v>1000.30799999999</v>
      </c>
      <c r="G38" s="40">
        <v>186177.13099999999</v>
      </c>
      <c r="H38" s="33">
        <f t="shared" si="1"/>
        <v>1950</v>
      </c>
      <c r="I38" s="40">
        <v>193042.06099999999</v>
      </c>
      <c r="J38" s="33">
        <f t="shared" si="2"/>
        <v>6864.929999999993</v>
      </c>
      <c r="K38" s="40">
        <v>203248.03099999999</v>
      </c>
      <c r="L38" s="33">
        <f t="shared" si="3"/>
        <v>10205.970000000001</v>
      </c>
      <c r="M38" s="40">
        <v>322728.24300000002</v>
      </c>
      <c r="N38" s="33">
        <f t="shared" si="4"/>
        <v>119480.21200000003</v>
      </c>
      <c r="O38" s="40">
        <v>357644.598</v>
      </c>
      <c r="P38" s="33">
        <f t="shared" si="5"/>
        <v>34916.354999999981</v>
      </c>
      <c r="Q38" s="40">
        <v>358935.68800000002</v>
      </c>
      <c r="R38" s="33">
        <f t="shared" si="6"/>
        <v>1291.0900000000256</v>
      </c>
      <c r="S38" s="40">
        <v>358171.39299999998</v>
      </c>
      <c r="T38" s="33">
        <f t="shared" si="7"/>
        <v>-764.29500000004191</v>
      </c>
      <c r="U38" s="40">
        <v>302571.38199999998</v>
      </c>
      <c r="V38" s="42">
        <f t="shared" si="8"/>
        <v>165.13487329308765</v>
      </c>
      <c r="W38" s="46" t="s">
        <v>77</v>
      </c>
    </row>
    <row r="39" spans="1:23">
      <c r="A39" s="31" t="s">
        <v>9</v>
      </c>
      <c r="B39" s="26"/>
      <c r="C39" s="26"/>
      <c r="D39" s="22">
        <v>1224389.5430000001</v>
      </c>
      <c r="E39" s="23">
        <v>1356831.307</v>
      </c>
      <c r="F39" s="29">
        <f t="shared" si="0"/>
        <v>132441.76399999997</v>
      </c>
      <c r="G39" s="23">
        <v>1376138.61</v>
      </c>
      <c r="H39" s="29">
        <f t="shared" si="1"/>
        <v>19307.303000000073</v>
      </c>
      <c r="I39" s="23">
        <v>1388969.128</v>
      </c>
      <c r="J39" s="29">
        <f t="shared" si="2"/>
        <v>12830.517999999924</v>
      </c>
      <c r="K39" s="23">
        <v>1456058.8810000001</v>
      </c>
      <c r="L39" s="29">
        <f t="shared" si="3"/>
        <v>67089.753000000026</v>
      </c>
      <c r="M39" s="23">
        <v>1609364.155</v>
      </c>
      <c r="N39" s="29">
        <f t="shared" si="4"/>
        <v>153305.27399999998</v>
      </c>
      <c r="O39" s="23">
        <v>1681782.0379999999</v>
      </c>
      <c r="P39" s="29">
        <f t="shared" si="5"/>
        <v>72417.882999999914</v>
      </c>
      <c r="Q39" s="23">
        <v>1679242.3259999999</v>
      </c>
      <c r="R39" s="29">
        <f t="shared" si="6"/>
        <v>-2539.7120000000577</v>
      </c>
      <c r="S39" s="23">
        <v>1672806.135</v>
      </c>
      <c r="T39" s="29">
        <f t="shared" si="7"/>
        <v>-6436.1909999998752</v>
      </c>
      <c r="U39" s="23">
        <v>1583138.6880000001</v>
      </c>
      <c r="V39" s="53">
        <f t="shared" si="8"/>
        <v>129.30024574703509</v>
      </c>
      <c r="W39" s="52" t="s">
        <v>65</v>
      </c>
    </row>
  </sheetData>
  <mergeCells count="11">
    <mergeCell ref="A1:C1"/>
    <mergeCell ref="A2:W2"/>
    <mergeCell ref="A3:W3"/>
    <mergeCell ref="U4:U5"/>
    <mergeCell ref="W4:W5"/>
    <mergeCell ref="B4:B5"/>
    <mergeCell ref="C4:C5"/>
    <mergeCell ref="S4:S5"/>
    <mergeCell ref="A4:A5"/>
    <mergeCell ref="D4:D5"/>
    <mergeCell ref="V4:V5"/>
  </mergeCells>
  <pageMargins left="0.59055118110236227" right="0.19685039370078741" top="0.59055118110236227" bottom="0.39370078740157483" header="0" footer="0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ка БАЗА общий(Аналитический отчет по исполнению бюджета с произвольной группировкой)&lt;/DocName&gt;&#10;  &lt;VariantName&gt;Аналитика БАЗА общий&lt;/VariantName&gt;&#10;  &lt;VariantLink&gt;35853442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5153198-C2DF-4E2F-AFE9-328476FE53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Приказ 65</vt:lpstr>
      <vt:lpstr>'Приказ 65'!Заголовки_для_печати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2023-03-31T07:22:53Z</cp:lastPrinted>
  <dcterms:created xsi:type="dcterms:W3CDTF">2023-03-15T05:17:58Z</dcterms:created>
  <dcterms:modified xsi:type="dcterms:W3CDTF">2024-06-04T06:17:02Z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БАЗА общий(Аналитический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Аналитика БАЗА общий(6).xlsx</vt:lpwstr>
  </property>
  <property fmtid="{D5CDD505-2E9C-101B-9397-08002B2CF9AE}" pid="4" name="Версия клиента">
    <vt:lpwstr>22.1.17.9270 (.NET 4.0)</vt:lpwstr>
  </property>
  <property fmtid="{D5CDD505-2E9C-101B-9397-08002B2CF9AE}" pid="5" name="Версия базы">
    <vt:lpwstr>22.1.1542.42326641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budgetsmart2022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